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1年のやること" state="visible" r:id="rId5"/>
    <sheet sheetId="3" name="月ごとの数" state="visible" r:id="rId6"/>
  </sheets>
  <definedNames>
    <definedName name="_xlnm.Print_Area" localSheetId="0">'使い方'!$A$1:$C$10</definedName>
    <definedName name="_xlnm.Print_Area" localSheetId="1">'1年のやること'!$A$1:$K$43</definedName>
    <definedName name="_xlnm.Print_Titles" localSheetId="1">'1年のやること'!$3:$3</definedName>
    <definedName name="_xlnm.Print_Area" localSheetId="2">'月ごとの数'!$A$1:$E$17</definedName>
  </definedNames>
  <calcPr calcId="171027" fullCalcOnLoad="1"/>
</workbook>
</file>

<file path=xl/sharedStrings.xml><?xml version="1.0" encoding="utf-8"?>
<sst xmlns="http://schemas.openxmlformats.org/spreadsheetml/2006/main" count="135" uniqueCount="105">
  <si>
    <t>自治会長の1年表の使い方</t>
  </si>
  <si>
    <t>手順</t>
  </si>
  <si>
    <t>何をする</t>
  </si>
  <si>
    <t>どこに入れる</t>
  </si>
  <si>
    <t>年度と総会の日を入れる</t>
  </si>
  <si>
    <t>1年のやること O4・O5</t>
  </si>
  <si>
    <t>「期限」の列に日付が出る。市の届け出の名前と時期を確かめて、出す先・相手と期限の決め方を直す</t>
  </si>
  <si>
    <t>1年のやること D〜G 列</t>
  </si>
  <si>
    <t>済んだら、済んだ日を入れる。当てはまらない項目は「該当なし」と書く</t>
  </si>
  <si>
    <t>1年のやること I 列</t>
  </si>
  <si>
    <t>月ごとの「未」の数を見て、重い月を先に知る</t>
  </si>
  <si>
    <t>月ごとの数</t>
  </si>
  <si>
    <t>年度末に、このシートを引き継ぎ書の「1年の予定」に写して渡す</t>
  </si>
  <si>
    <t>（引き継ぎ書のテンプレート）</t>
  </si>
  <si>
    <t>期限の日数（総会から14日など）は私たちの目安です。市から届いた書類の締め切りがあれば、そちらを優先してください。</t>
  </si>
  <si>
    <t>自治会長の1年のやること</t>
  </si>
  <si>
    <t>No</t>
  </si>
  <si>
    <t>時期</t>
  </si>
  <si>
    <t>やること</t>
  </si>
  <si>
    <t>出す先・相手</t>
  </si>
  <si>
    <t>期限の決め方</t>
  </si>
  <si>
    <t>月</t>
  </si>
  <si>
    <t>総会からの日数</t>
  </si>
  <si>
    <t>期限</t>
  </si>
  <si>
    <t>済んだ日</t>
  </si>
  <si>
    <t>状態</t>
  </si>
  <si>
    <t>根拠・メモ</t>
  </si>
  <si>
    <t>期限の月</t>
  </si>
  <si>
    <t>項目</t>
  </si>
  <si>
    <t>入力・結果</t>
  </si>
  <si>
    <t>総会から2週間</t>
  </si>
  <si>
    <t>会長の交代を市に届け出る</t>
  </si>
  <si>
    <t>市の自治会担当課</t>
  </si>
  <si>
    <t>総会から</t>
  </si>
  <si>
    <t>書類の名前と時期は市ごとに違う（仙台市・武蔵村山市・明石市・八王子市）。14日は目安</t>
  </si>
  <si>
    <t>年度（例 2027）</t>
  </si>
  <si>
    <t>市の広報の送付先を変える</t>
  </si>
  <si>
    <t>市の広報の担当</t>
  </si>
  <si>
    <t>仙台市は「市政だより送付部数・送付先変更届」</t>
  </si>
  <si>
    <t>総会の日</t>
  </si>
  <si>
    <t>法人の自治会は代表者の変更を届け出る</t>
  </si>
  <si>
    <t>市の担当課</t>
  </si>
  <si>
    <t>該当なし</t>
  </si>
  <si>
    <t>地方自治法第260条の2第11項。法人でなければ済んだ日に「該当なし」と書く</t>
  </si>
  <si>
    <t>未の数</t>
  </si>
  <si>
    <t>総会から1か月</t>
  </si>
  <si>
    <t>口座の名義を確かめる</t>
  </si>
  <si>
    <t>会計・銀行</t>
  </si>
  <si>
    <t>会計引き継ぎチェックリストの記事</t>
  </si>
  <si>
    <t>済の数</t>
  </si>
  <si>
    <t>今年が推薦の年かを市に聞く</t>
  </si>
  <si>
    <t>静岡市p.06の推薦依頼。民生委員は3年に1回</t>
  </si>
  <si>
    <t>期限なしの数</t>
  </si>
  <si>
    <t>5〜6月</t>
  </si>
  <si>
    <t>補助金・交付金を申請する</t>
  </si>
  <si>
    <t>月で決まる</t>
  </si>
  <si>
    <t>八王子市p.34は5月に申請書提出。市ごとに違う</t>
  </si>
  <si>
    <t>連合会の総会と新任会長研修会に出る</t>
  </si>
  <si>
    <t>地区の連合会</t>
  </si>
  <si>
    <t>八王子市p.35（5〜6月）</t>
  </si>
  <si>
    <t>夏</t>
  </si>
  <si>
    <t>夏祭り</t>
  </si>
  <si>
    <t>行事の担当</t>
  </si>
  <si>
    <t>静岡市p.06の年間例</t>
  </si>
  <si>
    <t>秋</t>
  </si>
  <si>
    <t>総合防災訓練</t>
  </si>
  <si>
    <t>自主防災会</t>
  </si>
  <si>
    <t>静岡市p.06（市主催）</t>
  </si>
  <si>
    <t>赤い羽根共同募金</t>
  </si>
  <si>
    <t>募金の担当</t>
  </si>
  <si>
    <t>運動期間は10月1日〜3月31日（千葉市、2025年度）</t>
  </si>
  <si>
    <t>冬</t>
  </si>
  <si>
    <t>地域防災訓練</t>
  </si>
  <si>
    <t>静岡市p.06</t>
  </si>
  <si>
    <t>災害時要支援者名簿を確かめる</t>
  </si>
  <si>
    <t>静岡市p.06（〜2月締切）</t>
  </si>
  <si>
    <t>来年度の役員を決めて届ける</t>
  </si>
  <si>
    <t>役員会・市</t>
  </si>
  <si>
    <t>静岡市p.06「来年度役員の提出」</t>
  </si>
  <si>
    <t>総会資料の準備を始める</t>
  </si>
  <si>
    <t>役員</t>
  </si>
  <si>
    <t>総会の2か月前（総会資料の記事）</t>
  </si>
  <si>
    <t>3月</t>
  </si>
  <si>
    <t>監査の日を決める</t>
  </si>
  <si>
    <t>会計・監事</t>
  </si>
  <si>
    <t>会計監査の記事</t>
  </si>
  <si>
    <t>引継会で次の会長に渡す</t>
  </si>
  <si>
    <t>次の会長</t>
  </si>
  <si>
    <t>月ごとの数（期限がその月に来る項目）</t>
  </si>
  <si>
    <t>番号</t>
  </si>
  <si>
    <t>やることの数</t>
  </si>
  <si>
    <t>済</t>
  </si>
  <si>
    <t>未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</si>
  <si>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</si>
  <si>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</si>
  <si>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</si>
  <si>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</si>
  <si>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</si>
  <si>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</si>
  <si>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</si>
  <si>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</si>
  <si>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</si>
  <si>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</si>
  <si>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</si>
  <si>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期限なし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</si>
</sst>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1]yyyy/m/d(aaa)"/>
    <numFmt numFmtId="165" formatCode="yyyy/m/d"/>
  </numFmts>
  <fonts count="5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sz val="10"/>
    </font>
    <font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164" fontId="0" fillId="0" borderId="2" xfId="0" applyNumberFormat="1" applyBorder="1" applyAlignment="1">
      <alignment horizontal="center" vertical="center" wrapText="1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color rgb="FF0D47A1"/>
      </font>
    </dxf>
    <dxf>
      <font>
        <color rgb="FF6B728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FormatPr defaultRowHeight="15" outlineLevelRow="0" outlineLevelCol="0" x14ac:dyDescent="55"/>
  <cols>
    <col min="1" max="1" width="7" customWidth="1"/>
    <col min="2" max="2" width="56" customWidth="1"/>
    <col min="3" max="3" width="31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6" customHeight="1" spans="1:3" x14ac:dyDescent="0.25">
      <c r="A4" s="3">
        <v>1</v>
      </c>
      <c r="B4" s="4" t="s">
        <v>4</v>
      </c>
      <c r="C4" s="4" t="s">
        <v>5</v>
      </c>
    </row>
    <row r="5" ht="36" customHeight="1" spans="1:3" x14ac:dyDescent="0.25">
      <c r="A5" s="3">
        <v>2</v>
      </c>
      <c r="B5" s="4" t="s">
        <v>6</v>
      </c>
      <c r="C5" s="4" t="s">
        <v>7</v>
      </c>
    </row>
    <row r="6" ht="36" customHeight="1" spans="1:3" x14ac:dyDescent="0.25">
      <c r="A6" s="3">
        <v>3</v>
      </c>
      <c r="B6" s="4" t="s">
        <v>8</v>
      </c>
      <c r="C6" s="4" t="s">
        <v>9</v>
      </c>
    </row>
    <row r="7" ht="36" customHeight="1" spans="1:3" x14ac:dyDescent="0.25">
      <c r="A7" s="3">
        <v>4</v>
      </c>
      <c r="B7" s="4" t="s">
        <v>10</v>
      </c>
      <c r="C7" s="4" t="s">
        <v>11</v>
      </c>
    </row>
    <row r="8" ht="36" customHeight="1" spans="1:3" x14ac:dyDescent="0.25">
      <c r="A8" s="3">
        <v>5</v>
      </c>
      <c r="B8" s="4" t="s">
        <v>12</v>
      </c>
      <c r="C8" s="4" t="s">
        <v>13</v>
      </c>
    </row>
    <row r="10" ht="36" customHeight="1" spans="1:3" x14ac:dyDescent="0.25">
      <c r="A10" s="5" t="s">
        <v>14</v>
      </c>
      <c r="B10" s="5"/>
      <c r="C10" s="5"/>
    </row>
  </sheetData>
  <sheetProtection sheet="1" formatColumns="0" formatRows="0"/>
  <mergeCells count="1">
    <mergeCell ref="A10:C10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4" customWidth="1"/>
    <col min="3" max="3" width="30" customWidth="1"/>
    <col min="4" max="4" width="18" customWidth="1"/>
    <col min="5" max="5" width="12" customWidth="1"/>
    <col min="6" max="6" width="5" customWidth="1"/>
    <col min="7" max="7" width="8" customWidth="1"/>
    <col min="8" max="8" width="14" customWidth="1"/>
    <col min="9" max="9" width="12" customWidth="1"/>
    <col min="10" max="10" width="10" customWidth="1"/>
    <col min="11" max="11" width="40" customWidth="1"/>
    <col min="12" max="12" width="6" customWidth="1"/>
    <col min="13" max="13" width="2" customWidth="1"/>
    <col min="14" max="14" width="14" customWidth="1"/>
    <col min="15" max="15" width="12" customWidth="1"/>
  </cols>
  <sheetData>
    <row r="1" ht="28" customHeight="1" spans="1:11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ht="34" customHeight="1" spans="1:1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N3" s="2" t="s">
        <v>28</v>
      </c>
      <c r="O3" s="2" t="s">
        <v>29</v>
      </c>
    </row>
    <row r="4" ht="32" customHeight="1" spans="1:15" x14ac:dyDescent="0.25">
      <c r="A4" s="6">
        <f>IF(C4="","",ROW()-3)</f>
      </c>
      <c r="B4" s="7" t="s">
        <v>30</v>
      </c>
      <c r="C4" s="7" t="s">
        <v>31</v>
      </c>
      <c r="D4" s="7" t="s">
        <v>32</v>
      </c>
      <c r="E4" s="8" t="s">
        <v>33</v>
      </c>
      <c r="F4" s="8"/>
      <c r="G4" s="8">
        <v>14</v>
      </c>
      <c r="H4" s="9">
        <f>IF(C4="","",IF(E4="総会から",IF(OR(N($O$5)=0,G4=""),"",$O$5+G4),IF(OR(F4="",N($O$4)=0),"",DATE($O$4+IF(F4&lt;4,1,0),F4+1,0))))</f>
      </c>
      <c r="I4" s="10">
        <v>46513</v>
      </c>
      <c r="J4" s="6">
        <f>IF(C4="","",IF(I4&lt;&gt;"","済",IF(H4="","期限なし","未")))</f>
      </c>
      <c r="K4" s="11" t="s">
        <v>34</v>
      </c>
      <c r="L4" s="12">
        <f>IF(H4="","",MONTH(H4))</f>
      </c>
      <c r="N4" s="13" t="s">
        <v>35</v>
      </c>
      <c r="O4" s="14">
        <v>2027</v>
      </c>
    </row>
    <row r="5" ht="32" customHeight="1" spans="1:15" x14ac:dyDescent="0.25">
      <c r="A5" s="6">
        <f>IF(C5="","",ROW()-3)</f>
      </c>
      <c r="B5" s="7" t="s">
        <v>30</v>
      </c>
      <c r="C5" s="7" t="s">
        <v>36</v>
      </c>
      <c r="D5" s="7" t="s">
        <v>37</v>
      </c>
      <c r="E5" s="8" t="s">
        <v>33</v>
      </c>
      <c r="F5" s="8"/>
      <c r="G5" s="8">
        <v>14</v>
      </c>
      <c r="H5" s="9">
        <f>IF(C5="","",IF(E5="総会から",IF(OR(N($O$5)=0,G5=""),"",$O$5+G5),IF(OR(F5="",N($O$4)=0),"",DATE($O$4+IF(F5&lt;4,1,0),F5+1,0))))</f>
      </c>
      <c r="I5" s="10"/>
      <c r="J5" s="6">
        <f>IF(C5="","",IF(I5&lt;&gt;"","済",IF(H5="","期限なし","未")))</f>
      </c>
      <c r="K5" s="11" t="s">
        <v>38</v>
      </c>
      <c r="L5" s="12">
        <f>IF(H5="","",MONTH(H5))</f>
      </c>
      <c r="N5" s="13" t="s">
        <v>39</v>
      </c>
      <c r="O5" s="10">
        <v>46502</v>
      </c>
    </row>
    <row r="6" ht="32" customHeight="1" spans="1:15" x14ac:dyDescent="0.25">
      <c r="A6" s="6">
        <f>IF(C6="","",ROW()-3)</f>
      </c>
      <c r="B6" s="7" t="s">
        <v>30</v>
      </c>
      <c r="C6" s="7" t="s">
        <v>40</v>
      </c>
      <c r="D6" s="7" t="s">
        <v>41</v>
      </c>
      <c r="E6" s="8" t="s">
        <v>33</v>
      </c>
      <c r="F6" s="8"/>
      <c r="G6" s="8">
        <v>14</v>
      </c>
      <c r="H6" s="9">
        <f>IF(C6="","",IF(E6="総会から",IF(OR(N($O$5)=0,G6=""),"",$O$5+G6),IF(OR(F6="",N($O$4)=0),"",DATE($O$4+IF(F6&lt;4,1,0),F6+1,0))))</f>
      </c>
      <c r="I6" s="10" t="s">
        <v>42</v>
      </c>
      <c r="J6" s="6">
        <f>IF(C6="","",IF(I6&lt;&gt;"","済",IF(H6="","期限なし","未")))</f>
      </c>
      <c r="K6" s="11" t="s">
        <v>43</v>
      </c>
      <c r="L6" s="12">
        <f>IF(H6="","",MONTH(H6))</f>
      </c>
      <c r="N6" s="13" t="s">
        <v>44</v>
      </c>
      <c r="O6" s="15">
        <f>COUNTIF($J$4:$J$43,"未")</f>
      </c>
    </row>
    <row r="7" ht="32" customHeight="1" spans="1:15" x14ac:dyDescent="0.25">
      <c r="A7" s="6">
        <f>IF(C7="","",ROW()-3)</f>
      </c>
      <c r="B7" s="7" t="s">
        <v>45</v>
      </c>
      <c r="C7" s="7" t="s">
        <v>46</v>
      </c>
      <c r="D7" s="7" t="s">
        <v>47</v>
      </c>
      <c r="E7" s="8" t="s">
        <v>33</v>
      </c>
      <c r="F7" s="8"/>
      <c r="G7" s="8">
        <v>30</v>
      </c>
      <c r="H7" s="9">
        <f>IF(C7="","",IF(E7="総会から",IF(OR(N($O$5)=0,G7=""),"",$O$5+G7),IF(OR(F7="",N($O$4)=0),"",DATE($O$4+IF(F7&lt;4,1,0),F7+1,0))))</f>
      </c>
      <c r="I7" s="10"/>
      <c r="J7" s="6">
        <f>IF(C7="","",IF(I7&lt;&gt;"","済",IF(H7="","期限なし","未")))</f>
      </c>
      <c r="K7" s="11" t="s">
        <v>48</v>
      </c>
      <c r="L7" s="12">
        <f>IF(H7="","",MONTH(H7))</f>
      </c>
      <c r="N7" s="13" t="s">
        <v>49</v>
      </c>
      <c r="O7" s="6">
        <f>COUNTIF($J$4:$J$43,"済")</f>
      </c>
    </row>
    <row r="8" ht="32" customHeight="1" spans="1:15" x14ac:dyDescent="0.25">
      <c r="A8" s="6">
        <f>IF(C8="","",ROW()-3)</f>
      </c>
      <c r="B8" s="7" t="s">
        <v>45</v>
      </c>
      <c r="C8" s="7" t="s">
        <v>50</v>
      </c>
      <c r="D8" s="7" t="s">
        <v>41</v>
      </c>
      <c r="E8" s="8" t="s">
        <v>33</v>
      </c>
      <c r="F8" s="8"/>
      <c r="G8" s="8">
        <v>30</v>
      </c>
      <c r="H8" s="9">
        <f>IF(C8="","",IF(E8="総会から",IF(OR(N($O$5)=0,G8=""),"",$O$5+G8),IF(OR(F8="",N($O$4)=0),"",DATE($O$4+IF(F8&lt;4,1,0),F8+1,0))))</f>
      </c>
      <c r="I8" s="10"/>
      <c r="J8" s="6">
        <f>IF(C8="","",IF(I8&lt;&gt;"","済",IF(H8="","期限なし","未")))</f>
      </c>
      <c r="K8" s="11" t="s">
        <v>51</v>
      </c>
      <c r="L8" s="12">
        <f>IF(H8="","",MONTH(H8))</f>
      </c>
      <c r="N8" s="13" t="s">
        <v>52</v>
      </c>
      <c r="O8" s="6">
        <f>COUNTIF($J$4:$J$43,"期限なし")</f>
      </c>
    </row>
    <row r="9" ht="32" customHeight="1" spans="1:12" x14ac:dyDescent="0.25">
      <c r="A9" s="6">
        <f>IF(C9="","",ROW()-3)</f>
      </c>
      <c r="B9" s="7" t="s">
        <v>53</v>
      </c>
      <c r="C9" s="7" t="s">
        <v>54</v>
      </c>
      <c r="D9" s="7" t="s">
        <v>41</v>
      </c>
      <c r="E9" s="8" t="s">
        <v>55</v>
      </c>
      <c r="F9" s="8">
        <v>5</v>
      </c>
      <c r="G9" s="8"/>
      <c r="H9" s="9">
        <f>IF(C9="","",IF(E9="総会から",IF(OR(N($O$5)=0,G9=""),"",$O$5+G9),IF(OR(F9="",N($O$4)=0),"",DATE($O$4+IF(F9&lt;4,1,0),F9+1,0))))</f>
      </c>
      <c r="I9" s="10"/>
      <c r="J9" s="6">
        <f>IF(C9="","",IF(I9&lt;&gt;"","済",IF(H9="","期限なし","未")))</f>
      </c>
      <c r="K9" s="11" t="s">
        <v>56</v>
      </c>
      <c r="L9" s="12">
        <f>IF(H9="","",MONTH(H9))</f>
      </c>
    </row>
    <row r="10" ht="32" customHeight="1" spans="1:12" x14ac:dyDescent="0.25">
      <c r="A10" s="6">
        <f>IF(C10="","",ROW()-3)</f>
      </c>
      <c r="B10" s="7" t="s">
        <v>53</v>
      </c>
      <c r="C10" s="7" t="s">
        <v>57</v>
      </c>
      <c r="D10" s="7" t="s">
        <v>58</v>
      </c>
      <c r="E10" s="8" t="s">
        <v>55</v>
      </c>
      <c r="F10" s="8">
        <v>6</v>
      </c>
      <c r="G10" s="8"/>
      <c r="H10" s="9">
        <f>IF(C10="","",IF(E10="総会から",IF(OR(N($O$5)=0,G10=""),"",$O$5+G10),IF(OR(F10="",N($O$4)=0),"",DATE($O$4+IF(F10&lt;4,1,0),F10+1,0))))</f>
      </c>
      <c r="I10" s="10"/>
      <c r="J10" s="6">
        <f>IF(C10="","",IF(I10&lt;&gt;"","済",IF(H10="","期限なし","未")))</f>
      </c>
      <c r="K10" s="11" t="s">
        <v>59</v>
      </c>
      <c r="L10" s="12">
        <f>IF(H10="","",MONTH(H10))</f>
      </c>
    </row>
    <row r="11" ht="32" customHeight="1" spans="1:12" x14ac:dyDescent="0.25">
      <c r="A11" s="6">
        <f>IF(C11="","",ROW()-3)</f>
      </c>
      <c r="B11" s="7" t="s">
        <v>60</v>
      </c>
      <c r="C11" s="7" t="s">
        <v>61</v>
      </c>
      <c r="D11" s="7" t="s">
        <v>62</v>
      </c>
      <c r="E11" s="8" t="s">
        <v>55</v>
      </c>
      <c r="F11" s="8">
        <v>7</v>
      </c>
      <c r="G11" s="8"/>
      <c r="H11" s="9">
        <f>IF(C11="","",IF(E11="総会から",IF(OR(N($O$5)=0,G11=""),"",$O$5+G11),IF(OR(F11="",N($O$4)=0),"",DATE($O$4+IF(F11&lt;4,1,0),F11+1,0))))</f>
      </c>
      <c r="I11" s="10"/>
      <c r="J11" s="6">
        <f>IF(C11="","",IF(I11&lt;&gt;"","済",IF(H11="","期限なし","未")))</f>
      </c>
      <c r="K11" s="11" t="s">
        <v>63</v>
      </c>
      <c r="L11" s="12">
        <f>IF(H11="","",MONTH(H11))</f>
      </c>
    </row>
    <row r="12" ht="32" customHeight="1" spans="1:12" x14ac:dyDescent="0.25">
      <c r="A12" s="6">
        <f>IF(C12="","",ROW()-3)</f>
      </c>
      <c r="B12" s="7" t="s">
        <v>64</v>
      </c>
      <c r="C12" s="7" t="s">
        <v>65</v>
      </c>
      <c r="D12" s="7" t="s">
        <v>66</v>
      </c>
      <c r="E12" s="8" t="s">
        <v>55</v>
      </c>
      <c r="F12" s="8">
        <v>9</v>
      </c>
      <c r="G12" s="8"/>
      <c r="H12" s="9">
        <f>IF(C12="","",IF(E12="総会から",IF(OR(N($O$5)=0,G12=""),"",$O$5+G12),IF(OR(F12="",N($O$4)=0),"",DATE($O$4+IF(F12&lt;4,1,0),F12+1,0))))</f>
      </c>
      <c r="I12" s="10"/>
      <c r="J12" s="6">
        <f>IF(C12="","",IF(I12&lt;&gt;"","済",IF(H12="","期限なし","未")))</f>
      </c>
      <c r="K12" s="11" t="s">
        <v>67</v>
      </c>
      <c r="L12" s="12">
        <f>IF(H12="","",MONTH(H12))</f>
      </c>
    </row>
    <row r="13" ht="32" customHeight="1" spans="1:12" x14ac:dyDescent="0.25">
      <c r="A13" s="6">
        <f>IF(C13="","",ROW()-3)</f>
      </c>
      <c r="B13" s="7" t="s">
        <v>64</v>
      </c>
      <c r="C13" s="7" t="s">
        <v>68</v>
      </c>
      <c r="D13" s="7" t="s">
        <v>69</v>
      </c>
      <c r="E13" s="8" t="s">
        <v>55</v>
      </c>
      <c r="F13" s="8">
        <v>10</v>
      </c>
      <c r="G13" s="8"/>
      <c r="H13" s="9">
        <f>IF(C13="","",IF(E13="総会から",IF(OR(N($O$5)=0,G13=""),"",$O$5+G13),IF(OR(F13="",N($O$4)=0),"",DATE($O$4+IF(F13&lt;4,1,0),F13+1,0))))</f>
      </c>
      <c r="I13" s="10"/>
      <c r="J13" s="6">
        <f>IF(C13="","",IF(I13&lt;&gt;"","済",IF(H13="","期限なし","未")))</f>
      </c>
      <c r="K13" s="11" t="s">
        <v>70</v>
      </c>
      <c r="L13" s="12">
        <f>IF(H13="","",MONTH(H13))</f>
      </c>
    </row>
    <row r="14" ht="32" customHeight="1" spans="1:12" x14ac:dyDescent="0.25">
      <c r="A14" s="6">
        <f>IF(C14="","",ROW()-3)</f>
      </c>
      <c r="B14" s="7" t="s">
        <v>71</v>
      </c>
      <c r="C14" s="7" t="s">
        <v>72</v>
      </c>
      <c r="D14" s="7" t="s">
        <v>66</v>
      </c>
      <c r="E14" s="8" t="s">
        <v>55</v>
      </c>
      <c r="F14" s="8">
        <v>12</v>
      </c>
      <c r="G14" s="8"/>
      <c r="H14" s="9">
        <f>IF(C14="","",IF(E14="総会から",IF(OR(N($O$5)=0,G14=""),"",$O$5+G14),IF(OR(F14="",N($O$4)=0),"",DATE($O$4+IF(F14&lt;4,1,0),F14+1,0))))</f>
      </c>
      <c r="I14" s="10"/>
      <c r="J14" s="6">
        <f>IF(C14="","",IF(I14&lt;&gt;"","済",IF(H14="","期限なし","未")))</f>
      </c>
      <c r="K14" s="11" t="s">
        <v>73</v>
      </c>
      <c r="L14" s="12">
        <f>IF(H14="","",MONTH(H14))</f>
      </c>
    </row>
    <row r="15" ht="32" customHeight="1" spans="1:12" x14ac:dyDescent="0.25">
      <c r="A15" s="6">
        <f>IF(C15="","",ROW()-3)</f>
      </c>
      <c r="B15" s="7" t="s">
        <v>71</v>
      </c>
      <c r="C15" s="7" t="s">
        <v>74</v>
      </c>
      <c r="D15" s="7" t="s">
        <v>41</v>
      </c>
      <c r="E15" s="8" t="s">
        <v>55</v>
      </c>
      <c r="F15" s="8">
        <v>2</v>
      </c>
      <c r="G15" s="8"/>
      <c r="H15" s="9">
        <f>IF(C15="","",IF(E15="総会から",IF(OR(N($O$5)=0,G15=""),"",$O$5+G15),IF(OR(F15="",N($O$4)=0),"",DATE($O$4+IF(F15&lt;4,1,0),F15+1,0))))</f>
      </c>
      <c r="I15" s="10"/>
      <c r="J15" s="6">
        <f>IF(C15="","",IF(I15&lt;&gt;"","済",IF(H15="","期限なし","未")))</f>
      </c>
      <c r="K15" s="11" t="s">
        <v>75</v>
      </c>
      <c r="L15" s="12">
        <f>IF(H15="","",MONTH(H15))</f>
      </c>
    </row>
    <row r="16" ht="32" customHeight="1" spans="1:12" x14ac:dyDescent="0.25">
      <c r="A16" s="6">
        <f>IF(C16="","",ROW()-3)</f>
      </c>
      <c r="B16" s="7" t="s">
        <v>71</v>
      </c>
      <c r="C16" s="7" t="s">
        <v>76</v>
      </c>
      <c r="D16" s="7" t="s">
        <v>77</v>
      </c>
      <c r="E16" s="8" t="s">
        <v>55</v>
      </c>
      <c r="F16" s="8">
        <v>2</v>
      </c>
      <c r="G16" s="8"/>
      <c r="H16" s="9">
        <f>IF(C16="","",IF(E16="総会から",IF(OR(N($O$5)=0,G16=""),"",$O$5+G16),IF(OR(F16="",N($O$4)=0),"",DATE($O$4+IF(F16&lt;4,1,0),F16+1,0))))</f>
      </c>
      <c r="I16" s="10"/>
      <c r="J16" s="6">
        <f>IF(C16="","",IF(I16&lt;&gt;"","済",IF(H16="","期限なし","未")))</f>
      </c>
      <c r="K16" s="11" t="s">
        <v>78</v>
      </c>
      <c r="L16" s="12">
        <f>IF(H16="","",MONTH(H16))</f>
      </c>
    </row>
    <row r="17" ht="32" customHeight="1" spans="1:12" x14ac:dyDescent="0.25">
      <c r="A17" s="6">
        <f>IF(C17="","",ROW()-3)</f>
      </c>
      <c r="B17" s="7" t="s">
        <v>71</v>
      </c>
      <c r="C17" s="7" t="s">
        <v>79</v>
      </c>
      <c r="D17" s="7" t="s">
        <v>80</v>
      </c>
      <c r="E17" s="8" t="s">
        <v>55</v>
      </c>
      <c r="F17" s="8">
        <v>2</v>
      </c>
      <c r="G17" s="8"/>
      <c r="H17" s="9">
        <f>IF(C17="","",IF(E17="総会から",IF(OR(N($O$5)=0,G17=""),"",$O$5+G17),IF(OR(F17="",N($O$4)=0),"",DATE($O$4+IF(F17&lt;4,1,0),F17+1,0))))</f>
      </c>
      <c r="I17" s="10"/>
      <c r="J17" s="6">
        <f>IF(C17="","",IF(I17&lt;&gt;"","済",IF(H17="","期限なし","未")))</f>
      </c>
      <c r="K17" s="11" t="s">
        <v>81</v>
      </c>
      <c r="L17" s="12">
        <f>IF(H17="","",MONTH(H17))</f>
      </c>
    </row>
    <row r="18" ht="32" customHeight="1" spans="1:12" x14ac:dyDescent="0.25">
      <c r="A18" s="6">
        <f>IF(C18="","",ROW()-3)</f>
      </c>
      <c r="B18" s="7" t="s">
        <v>82</v>
      </c>
      <c r="C18" s="7" t="s">
        <v>83</v>
      </c>
      <c r="D18" s="7" t="s">
        <v>84</v>
      </c>
      <c r="E18" s="8" t="s">
        <v>55</v>
      </c>
      <c r="F18" s="8">
        <v>3</v>
      </c>
      <c r="G18" s="8"/>
      <c r="H18" s="9">
        <f>IF(C18="","",IF(E18="総会から",IF(OR(N($O$5)=0,G18=""),"",$O$5+G18),IF(OR(F18="",N($O$4)=0),"",DATE($O$4+IF(F18&lt;4,1,0),F18+1,0))))</f>
      </c>
      <c r="I18" s="10"/>
      <c r="J18" s="6">
        <f>IF(C18="","",IF(I18&lt;&gt;"","済",IF(H18="","期限なし","未")))</f>
      </c>
      <c r="K18" s="11" t="s">
        <v>85</v>
      </c>
      <c r="L18" s="12">
        <f>IF(H18="","",MONTH(H18))</f>
      </c>
    </row>
    <row r="19" ht="32" customHeight="1" spans="1:12" x14ac:dyDescent="0.25">
      <c r="A19" s="6">
        <f>IF(C19="","",ROW()-3)</f>
      </c>
      <c r="B19" s="7" t="s">
        <v>82</v>
      </c>
      <c r="C19" s="7" t="s">
        <v>86</v>
      </c>
      <c r="D19" s="7" t="s">
        <v>87</v>
      </c>
      <c r="E19" s="8" t="s">
        <v>55</v>
      </c>
      <c r="F19" s="8">
        <v>3</v>
      </c>
      <c r="G19" s="8"/>
      <c r="H19" s="9">
        <f>IF(C19="","",IF(E19="総会から",IF(OR(N($O$5)=0,G19=""),"",$O$5+G19),IF(OR(F19="",N($O$4)=0),"",DATE($O$4+IF(F19&lt;4,1,0),F19+1,0))))</f>
      </c>
      <c r="I19" s="10"/>
      <c r="J19" s="6">
        <f>IF(C19="","",IF(I19&lt;&gt;"","済",IF(H19="","期限なし","未")))</f>
      </c>
      <c r="K19" s="11" t="s">
        <v>63</v>
      </c>
      <c r="L19" s="12">
        <f>IF(H19="","",MONTH(H19))</f>
      </c>
    </row>
    <row r="20" ht="22" customHeight="1" spans="1:12" x14ac:dyDescent="0.25">
      <c r="A20" s="6">
        <f>IF(C20="","",ROW()-3)</f>
      </c>
      <c r="B20" s="7"/>
      <c r="C20" s="7"/>
      <c r="D20" s="7"/>
      <c r="E20" s="8"/>
      <c r="F20" s="8"/>
      <c r="G20" s="8"/>
      <c r="H20" s="9">
        <f>IF(C20="","",IF(E20="総会から",IF(OR(N($O$5)=0,G20=""),"",$O$5+G20),IF(OR(F20="",N($O$4)=0),"",DATE($O$4+IF(F20&lt;4,1,0),F20+1,0))))</f>
      </c>
      <c r="I20" s="10"/>
      <c r="J20" s="6">
        <f>IF(C20="","",IF(I20&lt;&gt;"","済",IF(H20="","期限なし","未")))</f>
      </c>
      <c r="K20" s="11"/>
      <c r="L20" s="12">
        <f>IF(H20="","",MONTH(H20))</f>
      </c>
    </row>
    <row r="21" ht="22" customHeight="1" spans="1:12" x14ac:dyDescent="0.25">
      <c r="A21" s="6">
        <f>IF(C21="","",ROW()-3)</f>
      </c>
      <c r="B21" s="7"/>
      <c r="C21" s="7"/>
      <c r="D21" s="7"/>
      <c r="E21" s="8"/>
      <c r="F21" s="8"/>
      <c r="G21" s="8"/>
      <c r="H21" s="9">
        <f>IF(C21="","",IF(E21="総会から",IF(OR(N($O$5)=0,G21=""),"",$O$5+G21),IF(OR(F21="",N($O$4)=0),"",DATE($O$4+IF(F21&lt;4,1,0),F21+1,0))))</f>
      </c>
      <c r="I21" s="10"/>
      <c r="J21" s="6">
        <f>IF(C21="","",IF(I21&lt;&gt;"","済",IF(H21="","期限なし","未")))</f>
      </c>
      <c r="K21" s="11"/>
      <c r="L21" s="12">
        <f>IF(H21="","",MONTH(H21))</f>
      </c>
    </row>
    <row r="22" ht="22" customHeight="1" spans="1:12" x14ac:dyDescent="0.25">
      <c r="A22" s="6">
        <f>IF(C22="","",ROW()-3)</f>
      </c>
      <c r="B22" s="7"/>
      <c r="C22" s="7"/>
      <c r="D22" s="7"/>
      <c r="E22" s="8"/>
      <c r="F22" s="8"/>
      <c r="G22" s="8"/>
      <c r="H22" s="9">
        <f>IF(C22="","",IF(E22="総会から",IF(OR(N($O$5)=0,G22=""),"",$O$5+G22),IF(OR(F22="",N($O$4)=0),"",DATE($O$4+IF(F22&lt;4,1,0),F22+1,0))))</f>
      </c>
      <c r="I22" s="10"/>
      <c r="J22" s="6">
        <f>IF(C22="","",IF(I22&lt;&gt;"","済",IF(H22="","期限なし","未")))</f>
      </c>
      <c r="K22" s="11"/>
      <c r="L22" s="12">
        <f>IF(H22="","",MONTH(H22))</f>
      </c>
    </row>
    <row r="23" ht="22" customHeight="1" spans="1:12" x14ac:dyDescent="0.25">
      <c r="A23" s="6">
        <f>IF(C23="","",ROW()-3)</f>
      </c>
      <c r="B23" s="7"/>
      <c r="C23" s="7"/>
      <c r="D23" s="7"/>
      <c r="E23" s="8"/>
      <c r="F23" s="8"/>
      <c r="G23" s="8"/>
      <c r="H23" s="9">
        <f>IF(C23="","",IF(E23="総会から",IF(OR(N($O$5)=0,G23=""),"",$O$5+G23),IF(OR(F23="",N($O$4)=0),"",DATE($O$4+IF(F23&lt;4,1,0),F23+1,0))))</f>
      </c>
      <c r="I23" s="10"/>
      <c r="J23" s="6">
        <f>IF(C23="","",IF(I23&lt;&gt;"","済",IF(H23="","期限なし","未")))</f>
      </c>
      <c r="K23" s="11"/>
      <c r="L23" s="12">
        <f>IF(H23="","",MONTH(H23))</f>
      </c>
    </row>
    <row r="24" ht="22" customHeight="1" spans="1:12" x14ac:dyDescent="0.25">
      <c r="A24" s="6">
        <f>IF(C24="","",ROW()-3)</f>
      </c>
      <c r="B24" s="7"/>
      <c r="C24" s="7"/>
      <c r="D24" s="7"/>
      <c r="E24" s="8"/>
      <c r="F24" s="8"/>
      <c r="G24" s="8"/>
      <c r="H24" s="9">
        <f>IF(C24="","",IF(E24="総会から",IF(OR(N($O$5)=0,G24=""),"",$O$5+G24),IF(OR(F24="",N($O$4)=0),"",DATE($O$4+IF(F24&lt;4,1,0),F24+1,0))))</f>
      </c>
      <c r="I24" s="10"/>
      <c r="J24" s="6">
        <f>IF(C24="","",IF(I24&lt;&gt;"","済",IF(H24="","期限なし","未")))</f>
      </c>
      <c r="K24" s="11"/>
      <c r="L24" s="12">
        <f>IF(H24="","",MONTH(H24))</f>
      </c>
    </row>
    <row r="25" ht="22" customHeight="1" spans="1:12" x14ac:dyDescent="0.25">
      <c r="A25" s="6">
        <f>IF(C25="","",ROW()-3)</f>
      </c>
      <c r="B25" s="7"/>
      <c r="C25" s="7"/>
      <c r="D25" s="7"/>
      <c r="E25" s="8"/>
      <c r="F25" s="8"/>
      <c r="G25" s="8"/>
      <c r="H25" s="9">
        <f>IF(C25="","",IF(E25="総会から",IF(OR(N($O$5)=0,G25=""),"",$O$5+G25),IF(OR(F25="",N($O$4)=0),"",DATE($O$4+IF(F25&lt;4,1,0),F25+1,0))))</f>
      </c>
      <c r="I25" s="10"/>
      <c r="J25" s="6">
        <f>IF(C25="","",IF(I25&lt;&gt;"","済",IF(H25="","期限なし","未")))</f>
      </c>
      <c r="K25" s="11"/>
      <c r="L25" s="12">
        <f>IF(H25="","",MONTH(H25))</f>
      </c>
    </row>
    <row r="26" ht="22" customHeight="1" spans="1:12" x14ac:dyDescent="0.25">
      <c r="A26" s="6">
        <f>IF(C26="","",ROW()-3)</f>
      </c>
      <c r="B26" s="7"/>
      <c r="C26" s="7"/>
      <c r="D26" s="7"/>
      <c r="E26" s="8"/>
      <c r="F26" s="8"/>
      <c r="G26" s="8"/>
      <c r="H26" s="9">
        <f>IF(C26="","",IF(E26="総会から",IF(OR(N($O$5)=0,G26=""),"",$O$5+G26),IF(OR(F26="",N($O$4)=0),"",DATE($O$4+IF(F26&lt;4,1,0),F26+1,0))))</f>
      </c>
      <c r="I26" s="10"/>
      <c r="J26" s="6">
        <f>IF(C26="","",IF(I26&lt;&gt;"","済",IF(H26="","期限なし","未")))</f>
      </c>
      <c r="K26" s="11"/>
      <c r="L26" s="12">
        <f>IF(H26="","",MONTH(H26))</f>
      </c>
    </row>
    <row r="27" ht="22" customHeight="1" spans="1:12" x14ac:dyDescent="0.25">
      <c r="A27" s="6">
        <f>IF(C27="","",ROW()-3)</f>
      </c>
      <c r="B27" s="7"/>
      <c r="C27" s="7"/>
      <c r="D27" s="7"/>
      <c r="E27" s="8"/>
      <c r="F27" s="8"/>
      <c r="G27" s="8"/>
      <c r="H27" s="9">
        <f>IF(C27="","",IF(E27="総会から",IF(OR(N($O$5)=0,G27=""),"",$O$5+G27),IF(OR(F27="",N($O$4)=0),"",DATE($O$4+IF(F27&lt;4,1,0),F27+1,0))))</f>
      </c>
      <c r="I27" s="10"/>
      <c r="J27" s="6">
        <f>IF(C27="","",IF(I27&lt;&gt;"","済",IF(H27="","期限なし","未")))</f>
      </c>
      <c r="K27" s="11"/>
      <c r="L27" s="12">
        <f>IF(H27="","",MONTH(H27))</f>
      </c>
    </row>
    <row r="28" ht="22" customHeight="1" spans="1:12" x14ac:dyDescent="0.25">
      <c r="A28" s="6">
        <f>IF(C28="","",ROW()-3)</f>
      </c>
      <c r="B28" s="7"/>
      <c r="C28" s="7"/>
      <c r="D28" s="7"/>
      <c r="E28" s="8"/>
      <c r="F28" s="8"/>
      <c r="G28" s="8"/>
      <c r="H28" s="9">
        <f>IF(C28="","",IF(E28="総会から",IF(OR(N($O$5)=0,G28=""),"",$O$5+G28),IF(OR(F28="",N($O$4)=0),"",DATE($O$4+IF(F28&lt;4,1,0),F28+1,0))))</f>
      </c>
      <c r="I28" s="10"/>
      <c r="J28" s="6">
        <f>IF(C28="","",IF(I28&lt;&gt;"","済",IF(H28="","期限なし","未")))</f>
      </c>
      <c r="K28" s="11"/>
      <c r="L28" s="12">
        <f>IF(H28="","",MONTH(H28))</f>
      </c>
    </row>
    <row r="29" ht="22" customHeight="1" spans="1:12" x14ac:dyDescent="0.25">
      <c r="A29" s="6">
        <f>IF(C29="","",ROW()-3)</f>
      </c>
      <c r="B29" s="7"/>
      <c r="C29" s="7"/>
      <c r="D29" s="7"/>
      <c r="E29" s="8"/>
      <c r="F29" s="8"/>
      <c r="G29" s="8"/>
      <c r="H29" s="9">
        <f>IF(C29="","",IF(E29="総会から",IF(OR(N($O$5)=0,G29=""),"",$O$5+G29),IF(OR(F29="",N($O$4)=0),"",DATE($O$4+IF(F29&lt;4,1,0),F29+1,0))))</f>
      </c>
      <c r="I29" s="10"/>
      <c r="J29" s="6">
        <f>IF(C29="","",IF(I29&lt;&gt;"","済",IF(H29="","期限なし","未")))</f>
      </c>
      <c r="K29" s="11"/>
      <c r="L29" s="12">
        <f>IF(H29="","",MONTH(H29))</f>
      </c>
    </row>
    <row r="30" ht="22" customHeight="1" spans="1:12" x14ac:dyDescent="0.25">
      <c r="A30" s="6">
        <f>IF(C30="","",ROW()-3)</f>
      </c>
      <c r="B30" s="7"/>
      <c r="C30" s="7"/>
      <c r="D30" s="7"/>
      <c r="E30" s="8"/>
      <c r="F30" s="8"/>
      <c r="G30" s="8"/>
      <c r="H30" s="9">
        <f>IF(C30="","",IF(E30="総会から",IF(OR(N($O$5)=0,G30=""),"",$O$5+G30),IF(OR(F30="",N($O$4)=0),"",DATE($O$4+IF(F30&lt;4,1,0),F30+1,0))))</f>
      </c>
      <c r="I30" s="10"/>
      <c r="J30" s="6">
        <f>IF(C30="","",IF(I30&lt;&gt;"","済",IF(H30="","期限なし","未")))</f>
      </c>
      <c r="K30" s="11"/>
      <c r="L30" s="12">
        <f>IF(H30="","",MONTH(H30))</f>
      </c>
    </row>
    <row r="31" ht="22" customHeight="1" spans="1:12" x14ac:dyDescent="0.25">
      <c r="A31" s="6">
        <f>IF(C31="","",ROW()-3)</f>
      </c>
      <c r="B31" s="7"/>
      <c r="C31" s="7"/>
      <c r="D31" s="7"/>
      <c r="E31" s="8"/>
      <c r="F31" s="8"/>
      <c r="G31" s="8"/>
      <c r="H31" s="9">
        <f>IF(C31="","",IF(E31="総会から",IF(OR(N($O$5)=0,G31=""),"",$O$5+G31),IF(OR(F31="",N($O$4)=0),"",DATE($O$4+IF(F31&lt;4,1,0),F31+1,0))))</f>
      </c>
      <c r="I31" s="10"/>
      <c r="J31" s="6">
        <f>IF(C31="","",IF(I31&lt;&gt;"","済",IF(H31="","期限なし","未")))</f>
      </c>
      <c r="K31" s="11"/>
      <c r="L31" s="12">
        <f>IF(H31="","",MONTH(H31))</f>
      </c>
    </row>
    <row r="32" ht="22" customHeight="1" spans="1:12" x14ac:dyDescent="0.25">
      <c r="A32" s="6">
        <f>IF(C32="","",ROW()-3)</f>
      </c>
      <c r="B32" s="7"/>
      <c r="C32" s="7"/>
      <c r="D32" s="7"/>
      <c r="E32" s="8"/>
      <c r="F32" s="8"/>
      <c r="G32" s="8"/>
      <c r="H32" s="9">
        <f>IF(C32="","",IF(E32="総会から",IF(OR(N($O$5)=0,G32=""),"",$O$5+G32),IF(OR(F32="",N($O$4)=0),"",DATE($O$4+IF(F32&lt;4,1,0),F32+1,0))))</f>
      </c>
      <c r="I32" s="10"/>
      <c r="J32" s="6">
        <f>IF(C32="","",IF(I32&lt;&gt;"","済",IF(H32="","期限なし","未")))</f>
      </c>
      <c r="K32" s="11"/>
      <c r="L32" s="12">
        <f>IF(H32="","",MONTH(H32))</f>
      </c>
    </row>
    <row r="33" ht="22" customHeight="1" spans="1:12" x14ac:dyDescent="0.25">
      <c r="A33" s="6">
        <f>IF(C33="","",ROW()-3)</f>
      </c>
      <c r="B33" s="7"/>
      <c r="C33" s="7"/>
      <c r="D33" s="7"/>
      <c r="E33" s="8"/>
      <c r="F33" s="8"/>
      <c r="G33" s="8"/>
      <c r="H33" s="9">
        <f>IF(C33="","",IF(E33="総会から",IF(OR(N($O$5)=0,G33=""),"",$O$5+G33),IF(OR(F33="",N($O$4)=0),"",DATE($O$4+IF(F33&lt;4,1,0),F33+1,0))))</f>
      </c>
      <c r="I33" s="10"/>
      <c r="J33" s="6">
        <f>IF(C33="","",IF(I33&lt;&gt;"","済",IF(H33="","期限なし","未")))</f>
      </c>
      <c r="K33" s="11"/>
      <c r="L33" s="12">
        <f>IF(H33="","",MONTH(H33))</f>
      </c>
    </row>
    <row r="34" ht="22" customHeight="1" spans="1:12" x14ac:dyDescent="0.25">
      <c r="A34" s="6">
        <f>IF(C34="","",ROW()-3)</f>
      </c>
      <c r="B34" s="7"/>
      <c r="C34" s="7"/>
      <c r="D34" s="7"/>
      <c r="E34" s="8"/>
      <c r="F34" s="8"/>
      <c r="G34" s="8"/>
      <c r="H34" s="9">
        <f>IF(C34="","",IF(E34="総会から",IF(OR(N($O$5)=0,G34=""),"",$O$5+G34),IF(OR(F34="",N($O$4)=0),"",DATE($O$4+IF(F34&lt;4,1,0),F34+1,0))))</f>
      </c>
      <c r="I34" s="10"/>
      <c r="J34" s="6">
        <f>IF(C34="","",IF(I34&lt;&gt;"","済",IF(H34="","期限なし","未")))</f>
      </c>
      <c r="K34" s="11"/>
      <c r="L34" s="12">
        <f>IF(H34="","",MONTH(H34))</f>
      </c>
    </row>
    <row r="35" ht="22" customHeight="1" spans="1:12" x14ac:dyDescent="0.25">
      <c r="A35" s="6">
        <f>IF(C35="","",ROW()-3)</f>
      </c>
      <c r="B35" s="7"/>
      <c r="C35" s="7"/>
      <c r="D35" s="7"/>
      <c r="E35" s="8"/>
      <c r="F35" s="8"/>
      <c r="G35" s="8"/>
      <c r="H35" s="9">
        <f>IF(C35="","",IF(E35="総会から",IF(OR(N($O$5)=0,G35=""),"",$O$5+G35),IF(OR(F35="",N($O$4)=0),"",DATE($O$4+IF(F35&lt;4,1,0),F35+1,0))))</f>
      </c>
      <c r="I35" s="10"/>
      <c r="J35" s="6">
        <f>IF(C35="","",IF(I35&lt;&gt;"","済",IF(H35="","期限なし","未")))</f>
      </c>
      <c r="K35" s="11"/>
      <c r="L35" s="12">
        <f>IF(H35="","",MONTH(H35))</f>
      </c>
    </row>
    <row r="36" ht="22" customHeight="1" spans="1:12" x14ac:dyDescent="0.25">
      <c r="A36" s="6">
        <f>IF(C36="","",ROW()-3)</f>
      </c>
      <c r="B36" s="7"/>
      <c r="C36" s="7"/>
      <c r="D36" s="7"/>
      <c r="E36" s="8"/>
      <c r="F36" s="8"/>
      <c r="G36" s="8"/>
      <c r="H36" s="9">
        <f>IF(C36="","",IF(E36="総会から",IF(OR(N($O$5)=0,G36=""),"",$O$5+G36),IF(OR(F36="",N($O$4)=0),"",DATE($O$4+IF(F36&lt;4,1,0),F36+1,0))))</f>
      </c>
      <c r="I36" s="10"/>
      <c r="J36" s="6">
        <f>IF(C36="","",IF(I36&lt;&gt;"","済",IF(H36="","期限なし","未")))</f>
      </c>
      <c r="K36" s="11"/>
      <c r="L36" s="12">
        <f>IF(H36="","",MONTH(H36))</f>
      </c>
    </row>
    <row r="37" ht="22" customHeight="1" spans="1:12" x14ac:dyDescent="0.25">
      <c r="A37" s="6">
        <f>IF(C37="","",ROW()-3)</f>
      </c>
      <c r="B37" s="7"/>
      <c r="C37" s="7"/>
      <c r="D37" s="7"/>
      <c r="E37" s="8"/>
      <c r="F37" s="8"/>
      <c r="G37" s="8"/>
      <c r="H37" s="9">
        <f>IF(C37="","",IF(E37="総会から",IF(OR(N($O$5)=0,G37=""),"",$O$5+G37),IF(OR(F37="",N($O$4)=0),"",DATE($O$4+IF(F37&lt;4,1,0),F37+1,0))))</f>
      </c>
      <c r="I37" s="10"/>
      <c r="J37" s="6">
        <f>IF(C37="","",IF(I37&lt;&gt;"","済",IF(H37="","期限なし","未")))</f>
      </c>
      <c r="K37" s="11"/>
      <c r="L37" s="12">
        <f>IF(H37="","",MONTH(H37))</f>
      </c>
    </row>
    <row r="38" ht="22" customHeight="1" spans="1:12" x14ac:dyDescent="0.25">
      <c r="A38" s="6">
        <f>IF(C38="","",ROW()-3)</f>
      </c>
      <c r="B38" s="7"/>
      <c r="C38" s="7"/>
      <c r="D38" s="7"/>
      <c r="E38" s="8"/>
      <c r="F38" s="8"/>
      <c r="G38" s="8"/>
      <c r="H38" s="9">
        <f>IF(C38="","",IF(E38="総会から",IF(OR(N($O$5)=0,G38=""),"",$O$5+G38),IF(OR(F38="",N($O$4)=0),"",DATE($O$4+IF(F38&lt;4,1,0),F38+1,0))))</f>
      </c>
      <c r="I38" s="10"/>
      <c r="J38" s="6">
        <f>IF(C38="","",IF(I38&lt;&gt;"","済",IF(H38="","期限なし","未")))</f>
      </c>
      <c r="K38" s="11"/>
      <c r="L38" s="12">
        <f>IF(H38="","",MONTH(H38))</f>
      </c>
    </row>
    <row r="39" ht="22" customHeight="1" spans="1:12" x14ac:dyDescent="0.25">
      <c r="A39" s="6">
        <f>IF(C39="","",ROW()-3)</f>
      </c>
      <c r="B39" s="7"/>
      <c r="C39" s="7"/>
      <c r="D39" s="7"/>
      <c r="E39" s="8"/>
      <c r="F39" s="8"/>
      <c r="G39" s="8"/>
      <c r="H39" s="9">
        <f>IF(C39="","",IF(E39="総会から",IF(OR(N($O$5)=0,G39=""),"",$O$5+G39),IF(OR(F39="",N($O$4)=0),"",DATE($O$4+IF(F39&lt;4,1,0),F39+1,0))))</f>
      </c>
      <c r="I39" s="10"/>
      <c r="J39" s="6">
        <f>IF(C39="","",IF(I39&lt;&gt;"","済",IF(H39="","期限なし","未")))</f>
      </c>
      <c r="K39" s="11"/>
      <c r="L39" s="12">
        <f>IF(H39="","",MONTH(H39))</f>
      </c>
    </row>
    <row r="40" ht="22" customHeight="1" spans="1:12" x14ac:dyDescent="0.25">
      <c r="A40" s="6">
        <f>IF(C40="","",ROW()-3)</f>
      </c>
      <c r="B40" s="7"/>
      <c r="C40" s="7"/>
      <c r="D40" s="7"/>
      <c r="E40" s="8"/>
      <c r="F40" s="8"/>
      <c r="G40" s="8"/>
      <c r="H40" s="9">
        <f>IF(C40="","",IF(E40="総会から",IF(OR(N($O$5)=0,G40=""),"",$O$5+G40),IF(OR(F40="",N($O$4)=0),"",DATE($O$4+IF(F40&lt;4,1,0),F40+1,0))))</f>
      </c>
      <c r="I40" s="10"/>
      <c r="J40" s="6">
        <f>IF(C40="","",IF(I40&lt;&gt;"","済",IF(H40="","期限なし","未")))</f>
      </c>
      <c r="K40" s="11"/>
      <c r="L40" s="12">
        <f>IF(H40="","",MONTH(H40))</f>
      </c>
    </row>
    <row r="41" ht="22" customHeight="1" spans="1:12" x14ac:dyDescent="0.25">
      <c r="A41" s="6">
        <f>IF(C41="","",ROW()-3)</f>
      </c>
      <c r="B41" s="7"/>
      <c r="C41" s="7"/>
      <c r="D41" s="7"/>
      <c r="E41" s="8"/>
      <c r="F41" s="8"/>
      <c r="G41" s="8"/>
      <c r="H41" s="9">
        <f>IF(C41="","",IF(E41="総会から",IF(OR(N($O$5)=0,G41=""),"",$O$5+G41),IF(OR(F41="",N($O$4)=0),"",DATE($O$4+IF(F41&lt;4,1,0),F41+1,0))))</f>
      </c>
      <c r="I41" s="10"/>
      <c r="J41" s="6">
        <f>IF(C41="","",IF(I41&lt;&gt;"","済",IF(H41="","期限なし","未")))</f>
      </c>
      <c r="K41" s="11"/>
      <c r="L41" s="12">
        <f>IF(H41="","",MONTH(H41))</f>
      </c>
    </row>
    <row r="42" ht="22" customHeight="1" spans="1:12" x14ac:dyDescent="0.25">
      <c r="A42" s="6">
        <f>IF(C42="","",ROW()-3)</f>
      </c>
      <c r="B42" s="7"/>
      <c r="C42" s="7"/>
      <c r="D42" s="7"/>
      <c r="E42" s="8"/>
      <c r="F42" s="8"/>
      <c r="G42" s="8"/>
      <c r="H42" s="9">
        <f>IF(C42="","",IF(E42="総会から",IF(OR(N($O$5)=0,G42=""),"",$O$5+G42),IF(OR(F42="",N($O$4)=0),"",DATE($O$4+IF(F42&lt;4,1,0),F42+1,0))))</f>
      </c>
      <c r="I42" s="10"/>
      <c r="J42" s="6">
        <f>IF(C42="","",IF(I42&lt;&gt;"","済",IF(H42="","期限なし","未")))</f>
      </c>
      <c r="K42" s="11"/>
      <c r="L42" s="12">
        <f>IF(H42="","",MONTH(H42))</f>
      </c>
    </row>
    <row r="43" ht="22" customHeight="1" spans="1:12" x14ac:dyDescent="0.25">
      <c r="A43" s="6">
        <f>IF(C43="","",ROW()-3)</f>
      </c>
      <c r="B43" s="7"/>
      <c r="C43" s="7"/>
      <c r="D43" s="7"/>
      <c r="E43" s="8"/>
      <c r="F43" s="8"/>
      <c r="G43" s="8"/>
      <c r="H43" s="9">
        <f>IF(C43="","",IF(E43="総会から",IF(OR(N($O$5)=0,G43=""),"",$O$5+G43),IF(OR(F43="",N($O$4)=0),"",DATE($O$4+IF(F43&lt;4,1,0),F43+1,0))))</f>
      </c>
      <c r="I43" s="10"/>
      <c r="J43" s="6">
        <f>IF(C43="","",IF(I43&lt;&gt;"","済",IF(H43="","期限なし","未")))</f>
      </c>
      <c r="K43" s="11"/>
      <c r="L43" s="12">
        <f>IF(H43="","",MONTH(H43))</f>
      </c>
    </row>
  </sheetData>
  <sheetProtection sheet="1" formatColumns="0" formatRows="0"/>
  <mergeCells count="1">
    <mergeCell ref="A1:K1"/>
  </mergeCells>
  <conditionalFormatting sqref="J4:J43">
    <cfRule type="cellIs" dxfId="0" priority="1" operator="equal">
      <formula>"未"</formula>
    </cfRule>
    <cfRule type="cellIs" dxfId="1" priority="2" operator="equal">
      <formula>"済"</formula>
    </cfRule>
  </conditionalFormatting>
  <dataValidations count="8">
    <dataValidation type="list" allowBlank="1" showErrorMessage="1" errorTitle="期限の決め方" error="「総会から」「月で決まる」から選んでください" sqref="E10:E43">
      <formula1>"総会から,月で決まる"</formula1>
    </dataValidation>
    <dataValidation type="list" allowBlank="1" showErrorMessage="1" errorTitle="期限の決め方" error="「総会から」「月で決まる」から選んでください" sqref="E4:E43">
      <formula1>"総会から,月で決まる"</formula1>
    </dataValidation>
    <dataValidation type="whole" allowBlank="1" showErrorMessage="1" errorTitle="月" error="1〜12 の整数を入れてください" sqref="F10:F43">
      <formula1>1</formula1>
      <formula2>12</formula2>
    </dataValidation>
    <dataValidation type="whole" allowBlank="1" showErrorMessage="1" errorTitle="月" error="1〜12 の整数を入れてください" sqref="F4:F43">
      <formula1>1</formula1>
      <formula2>12</formula2>
    </dataValidation>
    <dataValidation type="whole" allowBlank="1" showErrorMessage="1" errorTitle="総会からの日数" error="0〜365 の整数を入れてください" sqref="G10:G43">
      <formula1>0</formula1>
      <formula2>365</formula2>
    </dataValidation>
    <dataValidation type="whole" allowBlank="1" showErrorMessage="1" errorTitle="総会からの日数" error="0〜365 の整数を入れてください" sqref="G4:G43">
      <formula1>0</formula1>
      <formula2>365</formula2>
    </dataValidation>
    <dataValidation type="whole" allowBlank="1" showErrorMessage="1" errorTitle="年度" error="2000〜2100 の整数を入れてください" sqref="O4">
      <formula1>2000</formula1>
      <formula2>2100</formula2>
    </dataValidation>
    <dataValidation type="date" operator="greaterThan" allowBlank="1" showErrorMessage="1" errorTitle="日付" error="日付を 2027/4/25 の形で入れてください" sqref="O5">
      <formula1>36526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FormatPr defaultRowHeight="15" outlineLevelRow="0" outlineLevelCol="0" x14ac:dyDescent="55"/>
  <cols>
    <col min="1" max="1" width="10" customWidth="1"/>
    <col min="2" max="2" width="8" customWidth="1"/>
    <col min="3" max="3" width="14" customWidth="1"/>
    <col min="4" max="5" width="10" customWidth="1"/>
  </cols>
  <sheetData>
    <row r="1" ht="28" customHeight="1" spans="1:5" x14ac:dyDescent="0.25">
      <c r="A1" s="1" t="s">
        <v>88</v>
      </c>
      <c r="B1" s="1"/>
      <c r="C1" s="1"/>
      <c r="D1" s="1"/>
      <c r="E1" s="1"/>
    </row>
    <row r="3" ht="30" customHeight="1" spans="1:5" x14ac:dyDescent="0.25">
      <c r="A3" s="2" t="s">
        <v>21</v>
      </c>
      <c r="B3" s="2" t="s">
        <v>89</v>
      </c>
      <c r="C3" s="2" t="s">
        <v>90</v>
      </c>
      <c r="D3" s="2" t="s">
        <v>91</v>
      </c>
      <c r="E3" s="2" t="s">
        <v>92</v>
      </c>
    </row>
    <row r="4" ht="22" customHeight="1" spans="1:5" x14ac:dyDescent="0.25">
      <c r="A4" s="3" t="s">
        <v>93</v>
      </c>
      <c r="B4" s="16">
        <v>4</v>
      </c>
      <c r="C4" s="6">
        <f>COUNTIF('1年のやること'!$L$4:$L$43,B4)</f>
      </c>
      <c r="D4" s="12">
        <f>COUNTIFS('1年のやること'!$L$4:$L$43,B4,'1年のやること'!$J$4:$J$43,"済")</f>
      </c>
      <c r="E4" s="15">
        <f>COUNTIFS('1年のやること'!$L$4:$L$43,B4,'1年のやること'!$J$4:$J$43,"未")</f>
      </c>
    </row>
    <row r="5" ht="22" customHeight="1" spans="1:5" x14ac:dyDescent="0.25">
      <c r="A5" s="3" t="s">
        <v>94</v>
      </c>
      <c r="B5" s="16">
        <v>5</v>
      </c>
      <c r="C5" s="6">
        <f>COUNTIF('1年のやること'!$L$4:$L$43,B5)</f>
      </c>
      <c r="D5" s="12">
        <f>COUNTIFS('1年のやること'!$L$4:$L$43,B5,'1年のやること'!$J$4:$J$43,"済")</f>
      </c>
      <c r="E5" s="15">
        <f>COUNTIFS('1年のやること'!$L$4:$L$43,B5,'1年のやること'!$J$4:$J$43,"未")</f>
      </c>
    </row>
    <row r="6" ht="22" customHeight="1" spans="1:5" x14ac:dyDescent="0.25">
      <c r="A6" s="3" t="s">
        <v>95</v>
      </c>
      <c r="B6" s="16">
        <v>6</v>
      </c>
      <c r="C6" s="6">
        <f>COUNTIF('1年のやること'!$L$4:$L$43,B6)</f>
      </c>
      <c r="D6" s="12">
        <f>COUNTIFS('1年のやること'!$L$4:$L$43,B6,'1年のやること'!$J$4:$J$43,"済")</f>
      </c>
      <c r="E6" s="15">
        <f>COUNTIFS('1年のやること'!$L$4:$L$43,B6,'1年のやること'!$J$4:$J$43,"未")</f>
      </c>
    </row>
    <row r="7" ht="22" customHeight="1" spans="1:5" x14ac:dyDescent="0.25">
      <c r="A7" s="3" t="s">
        <v>96</v>
      </c>
      <c r="B7" s="16">
        <v>7</v>
      </c>
      <c r="C7" s="6">
        <f>COUNTIF('1年のやること'!$L$4:$L$43,B7)</f>
      </c>
      <c r="D7" s="12">
        <f>COUNTIFS('1年のやること'!$L$4:$L$43,B7,'1年のやること'!$J$4:$J$43,"済")</f>
      </c>
      <c r="E7" s="15">
        <f>COUNTIFS('1年のやること'!$L$4:$L$43,B7,'1年のやること'!$J$4:$J$43,"未")</f>
      </c>
    </row>
    <row r="8" ht="22" customHeight="1" spans="1:5" x14ac:dyDescent="0.25">
      <c r="A8" s="3" t="s">
        <v>97</v>
      </c>
      <c r="B8" s="16">
        <v>8</v>
      </c>
      <c r="C8" s="6">
        <f>COUNTIF('1年のやること'!$L$4:$L$43,B8)</f>
      </c>
      <c r="D8" s="12">
        <f>COUNTIFS('1年のやること'!$L$4:$L$43,B8,'1年のやること'!$J$4:$J$43,"済")</f>
      </c>
      <c r="E8" s="15">
        <f>COUNTIFS('1年のやること'!$L$4:$L$43,B8,'1年のやること'!$J$4:$J$43,"未")</f>
      </c>
    </row>
    <row r="9" ht="22" customHeight="1" spans="1:5" x14ac:dyDescent="0.25">
      <c r="A9" s="3" t="s">
        <v>98</v>
      </c>
      <c r="B9" s="16">
        <v>9</v>
      </c>
      <c r="C9" s="6">
        <f>COUNTIF('1年のやること'!$L$4:$L$43,B9)</f>
      </c>
      <c r="D9" s="12">
        <f>COUNTIFS('1年のやること'!$L$4:$L$43,B9,'1年のやること'!$J$4:$J$43,"済")</f>
      </c>
      <c r="E9" s="15">
        <f>COUNTIFS('1年のやること'!$L$4:$L$43,B9,'1年のやること'!$J$4:$J$43,"未")</f>
      </c>
    </row>
    <row r="10" ht="22" customHeight="1" spans="1:5" x14ac:dyDescent="0.25">
      <c r="A10" s="3" t="s">
        <v>99</v>
      </c>
      <c r="B10" s="16">
        <v>10</v>
      </c>
      <c r="C10" s="6">
        <f>COUNTIF('1年のやること'!$L$4:$L$43,B10)</f>
      </c>
      <c r="D10" s="12">
        <f>COUNTIFS('1年のやること'!$L$4:$L$43,B10,'1年のやること'!$J$4:$J$43,"済")</f>
      </c>
      <c r="E10" s="15">
        <f>COUNTIFS('1年のやること'!$L$4:$L$43,B10,'1年のやること'!$J$4:$J$43,"未")</f>
      </c>
    </row>
    <row r="11" ht="22" customHeight="1" spans="1:5" x14ac:dyDescent="0.25">
      <c r="A11" s="3" t="s">
        <v>100</v>
      </c>
      <c r="B11" s="16">
        <v>11</v>
      </c>
      <c r="C11" s="6">
        <f>COUNTIF('1年のやること'!$L$4:$L$43,B11)</f>
      </c>
      <c r="D11" s="12">
        <f>COUNTIFS('1年のやること'!$L$4:$L$43,B11,'1年のやること'!$J$4:$J$43,"済")</f>
      </c>
      <c r="E11" s="15">
        <f>COUNTIFS('1年のやること'!$L$4:$L$43,B11,'1年のやること'!$J$4:$J$43,"未")</f>
      </c>
    </row>
    <row r="12" ht="22" customHeight="1" spans="1:5" x14ac:dyDescent="0.25">
      <c r="A12" s="3" t="s">
        <v>101</v>
      </c>
      <c r="B12" s="16">
        <v>12</v>
      </c>
      <c r="C12" s="6">
        <f>COUNTIF('1年のやること'!$L$4:$L$43,B12)</f>
      </c>
      <c r="D12" s="12">
        <f>COUNTIFS('1年のやること'!$L$4:$L$43,B12,'1年のやること'!$J$4:$J$43,"済")</f>
      </c>
      <c r="E12" s="15">
        <f>COUNTIFS('1年のやること'!$L$4:$L$43,B12,'1年のやること'!$J$4:$J$43,"未")</f>
      </c>
    </row>
    <row r="13" ht="22" customHeight="1" spans="1:5" x14ac:dyDescent="0.25">
      <c r="A13" s="3" t="s">
        <v>102</v>
      </c>
      <c r="B13" s="16">
        <v>1</v>
      </c>
      <c r="C13" s="6">
        <f>COUNTIF('1年のやること'!$L$4:$L$43,B13)</f>
      </c>
      <c r="D13" s="12">
        <f>COUNTIFS('1年のやること'!$L$4:$L$43,B13,'1年のやること'!$J$4:$J$43,"済")</f>
      </c>
      <c r="E13" s="15">
        <f>COUNTIFS('1年のやること'!$L$4:$L$43,B13,'1年のやること'!$J$4:$J$43,"未")</f>
      </c>
    </row>
    <row r="14" ht="22" customHeight="1" spans="1:5" x14ac:dyDescent="0.25">
      <c r="A14" s="3" t="s">
        <v>103</v>
      </c>
      <c r="B14" s="16">
        <v>2</v>
      </c>
      <c r="C14" s="6">
        <f>COUNTIF('1年のやること'!$L$4:$L$43,B14)</f>
      </c>
      <c r="D14" s="12">
        <f>COUNTIFS('1年のやること'!$L$4:$L$43,B14,'1年のやること'!$J$4:$J$43,"済")</f>
      </c>
      <c r="E14" s="15">
        <f>COUNTIFS('1年のやること'!$L$4:$L$43,B14,'1年のやること'!$J$4:$J$43,"未")</f>
      </c>
    </row>
    <row r="15" ht="22" customHeight="1" spans="1:5" x14ac:dyDescent="0.25">
      <c r="A15" s="3" t="s">
        <v>82</v>
      </c>
      <c r="B15" s="16">
        <v>3</v>
      </c>
      <c r="C15" s="6">
        <f>COUNTIF('1年のやること'!$L$4:$L$43,B15)</f>
      </c>
      <c r="D15" s="12">
        <f>COUNTIFS('1年のやること'!$L$4:$L$43,B15,'1年のやること'!$J$4:$J$43,"済")</f>
      </c>
      <c r="E15" s="15">
        <f>COUNTIFS('1年のやること'!$L$4:$L$43,B15,'1年のやること'!$J$4:$J$43,"未")</f>
      </c>
    </row>
    <row r="17" ht="22" customHeight="1" spans="1:3" x14ac:dyDescent="0.25">
      <c r="A17" s="16" t="s">
        <v>104</v>
      </c>
      <c r="C17" s="6">
        <f>COUNTIF('1年のやること'!$J$4:$J$43,"期限なし")</f>
      </c>
    </row>
  </sheetData>
  <sheetProtection sheet="1" formatColumns="0" formatRows="0"/>
  <mergeCells count="1">
    <mergeCell ref="A1:E1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1年のやること</vt:lpstr>
      <vt:lpstr>月ごとの数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2026-10-12T00:35:50Z</dcterms:created>
  <dcterms:modified xsi:type="dcterms:W3CDTF">2026-10-12T00:35:50Z</dcterms:modified>
</cp:coreProperties>
</file>