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使い方" state="visible" r:id="rId4"/>
    <sheet sheetId="2" name="比べ表" state="visible" r:id="rId5"/>
    <sheet sheetId="3" name="費用の計算" state="visible" r:id="rId6"/>
  </sheets>
  <definedNames>
    <definedName name="_xlnm.Print_Area" localSheetId="0">'使い方'!$A1:$C11</definedName>
    <definedName name="_xlnm.Print_Area" localSheetId="1">'比べ表'!$A1:$G21</definedName>
    <definedName name="_xlnm.Print_Area" localSheetId="2">'費用の計算'!$A1:$G9</definedName>
  </definedNames>
  <calcPr calcId="171027"/>
</workbook>
</file>

<file path=xl/sharedStrings.xml><?xml version="1.0" encoding="utf-8"?>
<sst xmlns="http://schemas.openxmlformats.org/spreadsheetml/2006/main" count="58" uniqueCount="57">
  <si>
    <t>会計の道具 比べ表の使い方</t>
  </si>
  <si>
    <t>手順</t>
  </si>
  <si>
    <t>何をする</t>
  </si>
  <si>
    <t>どこに入れる</t>
  </si>
  <si>
    <t>自治会名・世帯数・1 世帯の年会費を入れる</t>
  </si>
  <si>
    <t>比べ表 B3〜B5</t>
  </si>
  <si>
    <t>比べたい道具を 3 つまで書く</t>
  </si>
  <si>
    <t>比べ表 D9〜F9</t>
  </si>
  <si>
    <t>8 つの質問に「はい・いいえ・分からない」で答える</t>
  </si>
  <si>
    <t>比べ表 D10〜F17（一覧から選ぶ）</t>
  </si>
  <si>
    <t>分からない項目は、公式ページで確かめて書き直す</t>
  </si>
  <si>
    <t>比べ表 G 列にメモ</t>
  </si>
  <si>
    <t>費用を入れて、会費収入と並べる</t>
  </si>
  <si>
    <t>費用の計算 B〜D 列</t>
  </si>
  <si>
    <t>2 枚を印刷して役員会に出す</t>
  </si>
  <si>
    <t>比べ表・費用の計算</t>
  </si>
  <si>
    <t>この表は道具を決めるための材料です。決めるのは役員会です。</t>
  </si>
  <si>
    <t>自治会名</t>
  </si>
  <si>
    <t>地色のあるセルに入れます。答えは一覧から選びます。「はい」の数は目安で、点数で順位を付けるためのものではありません。</t>
  </si>
  <si>
    <t>世帯数</t>
  </si>
  <si>
    <t>1世帯の年会費</t>
  </si>
  <si>
    <t>会費収入（自動）</t>
  </si>
  <si>
    <t>No</t>
  </si>
  <si>
    <t>確かめること</t>
  </si>
  <si>
    <t>どこを見るか</t>
  </si>
  <si>
    <t>候補1</t>
  </si>
  <si>
    <t>候補2</t>
  </si>
  <si>
    <t>候補3</t>
  </si>
  <si>
    <t>メモ</t>
  </si>
  <si>
    <t>道具の名前</t>
  </si>
  <si>
    <t>費用は、会費収入の中で無理なく払える</t>
  </si>
  <si>
    <t>費用の計算のシート</t>
  </si>
  <si>
    <t>今の会計のパソコンかスマホで動く</t>
  </si>
  <si>
    <t>試しに入れて、出納帳を1行書いてみる</t>
  </si>
  <si>
    <t>後任が自分のパソコンかスマホで続けられる</t>
  </si>
  <si>
    <t>公式ページの「動作環境」「対応端末」</t>
  </si>
  <si>
    <t>後任に渡すもの（ファイル・パソコン・ログイン情報）がはっきりしている</t>
  </si>
  <si>
    <t>公式ページの「引き継ぎ」の説明</t>
  </si>
  <si>
    <t>出納帳と収支報告書を Excel か PDF で書き出せる</t>
  </si>
  <si>
    <t>公式ページの「出力」の説明</t>
  </si>
  <si>
    <t>現金と通帳を分けて記録できる</t>
  </si>
  <si>
    <t>出納帳の画面か、帳簿の一覧</t>
  </si>
  <si>
    <t>運営者の名前と、最後に更新された日が分かる</t>
  </si>
  <si>
    <t>公式ページの会社情報・更新履歴</t>
  </si>
  <si>
    <t>会計のほかに、会長か監事も中身を見られる</t>
  </si>
  <si>
    <t>公式ページの「共有」「権限」の説明</t>
  </si>
  <si>
    <t>「はい」の数</t>
  </si>
  <si>
    <t>「分からない」の数</t>
  </si>
  <si>
    <t>ひとこと</t>
  </si>
  <si>
    <t>費用の計算</t>
  </si>
  <si>
    <t>最初に払う額</t>
  </si>
  <si>
    <t>毎年払う額</t>
  </si>
  <si>
    <t>使う年数</t>
  </si>
  <si>
    <t>合計</t>
  </si>
  <si>
    <t>1年目の負担の割合</t>
  </si>
  <si>
    <t>1年あたりの額</t>
  </si>
  <si>
    <t>使う年数は例です。パソコンや OS のサポートが終わると、ソフトが動いても使い続けにくくなります。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</si>
</sst>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0" x14ac:knownFonts="1">
    <font>
      <color theme="1"/>
      <family val="2"/>
      <scheme val="minor"/>
      <sz val="11"/>
      <name val="Calibri"/>
    </font>
    <font>
      <b/>
      <color rgb="FF0D2B6B"/>
      <sz val="14"/>
    </font>
    <font>
      <b/>
      <color rgb="FF0D47A1"/>
    </font>
    <font>
      <b/>
      <color rgb="FF0D2B6B"/>
      <sz val="16"/>
    </font>
    <font>
      <color rgb="FF6B7280"/>
    </font>
    <font>
      <color rgb="FF6B7280"/>
      <sz val="9"/>
    </font>
    <font>
      <b/>
    </font>
    <font>
      <color rgb="FF6B7280"/>
      <sz val="10"/>
    </font>
    <font>
      <sz val="10"/>
    </font>
    <font>
      <color rgb="FF0D47A1"/>
      <sz val="10"/>
    </font>
  </fonts>
  <fills count="3">
    <fill>
      <patternFill patternType="none"/>
    </fill>
    <fill>
      <patternFill patternType="gray125"/>
    </fill>
    <fill>
      <patternFill patternType="solid">
        <fgColor rgb="FFFBF7EE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medium">
        <color rgb="FF0D47A1"/>
      </bottom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 style="thin">
        <color rgb="FF0D47A1"/>
      </left>
      <right style="thin">
        <color rgb="FF0D47A1"/>
      </right>
      <top style="thin">
        <color rgb="FF0D47A1"/>
      </top>
      <bottom style="thin">
        <color rgb="FF0D47A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center"/>
    </xf>
    <xf numFmtId="0" fontId="0" fillId="2" borderId="3" xfId="0" applyFill="1" applyBorder="1" applyProtection="1">
      <protection locked="0"/>
    </xf>
    <xf numFmtId="0" fontId="5" fillId="0" borderId="0" xfId="0" applyFont="1" applyAlignment="1">
      <alignment vertical="top" wrapText="1"/>
    </xf>
    <xf numFmtId="3" fontId="0" fillId="2" borderId="3" xfId="0" applyNumberFormat="1" applyFill="1" applyBorder="1" applyProtection="1">
      <protection locked="0"/>
    </xf>
    <xf numFmtId="3" fontId="6" fillId="0" borderId="2" xfId="0" applyNumberFormat="1" applyFont="1" applyBorder="1"/>
    <xf numFmtId="0" fontId="6" fillId="0" borderId="2" xfId="0" applyFont="1" applyBorder="1" applyAlignment="1">
      <alignment vertical="center" wrapText="1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>
      <alignment vertical="center" wrapText="1"/>
    </xf>
    <xf numFmtId="0" fontId="0" fillId="2" borderId="3" xfId="0" applyFill="1" applyBorder="1" applyAlignment="1" applyProtection="1">
      <alignment horizontal="center" vertical="center"/>
      <protection locked="0"/>
    </xf>
    <xf numFmtId="0" fontId="8" fillId="2" borderId="3" xfId="0" applyFont="1" applyFill="1" applyBorder="1" applyAlignment="1" applyProtection="1">
      <alignment vertical="center" wrapText="1"/>
      <protection locked="0"/>
    </xf>
    <xf numFmtId="0" fontId="6" fillId="0" borderId="2" xfId="0" applyFont="1" applyBorder="1" applyAlignment="1">
      <alignment horizontal="right" vertical="center"/>
    </xf>
    <xf numFmtId="0" fontId="0" fillId="0" borderId="2" xfId="0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4" fillId="0" borderId="0" xfId="0" applyFont="1"/>
    <xf numFmtId="3" fontId="0" fillId="2" borderId="3" xfId="0" applyNumberFormat="1" applyFill="1" applyBorder="1" applyAlignment="1" applyProtection="1">
      <alignment horizontal="right"/>
      <protection locked="0"/>
    </xf>
    <xf numFmtId="3" fontId="0" fillId="0" borderId="2" xfId="0" applyNumberFormat="1" applyBorder="1" applyAlignment="1">
      <alignment horizontal="right" vertical="center"/>
    </xf>
    <xf numFmtId="164" fontId="0" fillId="0" borderId="2" xfId="0" applyNumberForma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1"/>
  <sheetFormatPr defaultRowHeight="15" outlineLevelRow="0" outlineLevelCol="0" x14ac:dyDescent="55"/>
  <cols>
    <col min="1" max="1" width="7" customWidth="1"/>
    <col min="2" max="2" width="46" customWidth="1"/>
    <col min="3" max="3" width="30" customWidth="1"/>
  </cols>
  <sheetData>
    <row r="1" spans="1:1" x14ac:dyDescent="0.25">
      <c r="A1" s="1" t="s">
        <v>0</v>
      </c>
    </row>
    <row r="3" spans="1:3" x14ac:dyDescent="0.25">
      <c r="A3" s="2" t="s">
        <v>1</v>
      </c>
      <c r="B3" s="2" t="s">
        <v>2</v>
      </c>
      <c r="C3" s="2" t="s">
        <v>3</v>
      </c>
    </row>
    <row r="4" ht="30" customHeight="1" spans="1:3" x14ac:dyDescent="0.25">
      <c r="A4" s="3">
        <v>1</v>
      </c>
      <c r="B4" s="4" t="s">
        <v>4</v>
      </c>
      <c r="C4" s="4" t="s">
        <v>5</v>
      </c>
    </row>
    <row r="5" ht="30" customHeight="1" spans="1:3" x14ac:dyDescent="0.25">
      <c r="A5" s="3">
        <v>2</v>
      </c>
      <c r="B5" s="4" t="s">
        <v>6</v>
      </c>
      <c r="C5" s="4" t="s">
        <v>7</v>
      </c>
    </row>
    <row r="6" ht="30" customHeight="1" spans="1:3" x14ac:dyDescent="0.25">
      <c r="A6" s="3">
        <v>3</v>
      </c>
      <c r="B6" s="4" t="s">
        <v>8</v>
      </c>
      <c r="C6" s="4" t="s">
        <v>9</v>
      </c>
    </row>
    <row r="7" ht="30" customHeight="1" spans="1:3" x14ac:dyDescent="0.25">
      <c r="A7" s="3">
        <v>4</v>
      </c>
      <c r="B7" s="4" t="s">
        <v>10</v>
      </c>
      <c r="C7" s="4" t="s">
        <v>11</v>
      </c>
    </row>
    <row r="8" ht="30" customHeight="1" spans="1:3" x14ac:dyDescent="0.25">
      <c r="A8" s="3">
        <v>5</v>
      </c>
      <c r="B8" s="4" t="s">
        <v>12</v>
      </c>
      <c r="C8" s="4" t="s">
        <v>13</v>
      </c>
    </row>
    <row r="9" ht="30" customHeight="1" spans="1:3" x14ac:dyDescent="0.25">
      <c r="A9" s="3">
        <v>6</v>
      </c>
      <c r="B9" s="4" t="s">
        <v>14</v>
      </c>
      <c r="C9" s="4" t="s">
        <v>15</v>
      </c>
    </row>
    <row r="11" spans="1:3" x14ac:dyDescent="0.25">
      <c r="A11" s="5" t="s">
        <v>16</v>
      </c>
      <c r="B11" s="5"/>
      <c r="C11" s="5"/>
    </row>
  </sheetData>
  <sheetProtection sheet="1" formatColumns="0" formatRows="0"/>
  <mergeCells count="1">
    <mergeCell ref="A11:C11"/>
  </mergeCells>
  <pageMargins left="0.5" right="0.5" top="0.6" bottom="0.6" header="0.2" footer="0.2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1"/>
  <sheetViews>
    <sheetView workbookViewId="0">
      <pane ySplit="9" topLeftCell="A10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38" customWidth="1"/>
    <col min="3" max="3" width="30" customWidth="1"/>
    <col min="4" max="6" width="15" customWidth="1"/>
    <col min="7" max="7" width="28" customWidth="1"/>
  </cols>
  <sheetData>
    <row r="1" ht="28" customHeight="1" spans="1:7" x14ac:dyDescent="0.25">
      <c r="A1" s="6">
        <f>IF(B3="","会計の道具 比べ表",B3&amp;" 会計の道具 比べ表")</f>
      </c>
      <c r="B1" s="6"/>
      <c r="C1" s="6"/>
      <c r="D1" s="6"/>
      <c r="E1" s="6"/>
      <c r="F1" s="6"/>
      <c r="G1" s="6"/>
    </row>
    <row r="3" spans="1:7" x14ac:dyDescent="0.25">
      <c r="A3" s="7" t="s">
        <v>17</v>
      </c>
      <c r="B3" s="8"/>
      <c r="C3" s="9" t="s">
        <v>18</v>
      </c>
      <c r="D3" s="9"/>
      <c r="E3" s="9"/>
      <c r="F3" s="9"/>
      <c r="G3" s="9"/>
    </row>
    <row r="4" spans="1:7" x14ac:dyDescent="0.25">
      <c r="A4" s="7" t="s">
        <v>19</v>
      </c>
      <c r="B4" s="10"/>
      <c r="C4" s="9"/>
      <c r="D4" s="9"/>
      <c r="E4" s="9"/>
      <c r="F4" s="9"/>
      <c r="G4" s="9"/>
    </row>
    <row r="5" spans="1:7" x14ac:dyDescent="0.25">
      <c r="A5" s="7" t="s">
        <v>20</v>
      </c>
      <c r="B5" s="10"/>
      <c r="C5" s="9"/>
      <c r="D5" s="9"/>
      <c r="E5" s="9"/>
      <c r="F5" s="9"/>
      <c r="G5" s="9"/>
    </row>
    <row r="6" spans="1:7" x14ac:dyDescent="0.25">
      <c r="A6" s="7" t="s">
        <v>21</v>
      </c>
      <c r="B6" s="11">
        <f>N(B4)*N(B5)</f>
      </c>
      <c r="C6" s="9"/>
      <c r="D6" s="9"/>
      <c r="E6" s="9"/>
      <c r="F6" s="9"/>
      <c r="G6" s="9"/>
    </row>
    <row r="8" ht="22" customHeight="1" spans="1:7" x14ac:dyDescent="0.25">
      <c r="A8" s="2" t="s">
        <v>22</v>
      </c>
      <c r="B8" s="2" t="s">
        <v>23</v>
      </c>
      <c r="C8" s="2" t="s">
        <v>24</v>
      </c>
      <c r="D8" s="2" t="s">
        <v>25</v>
      </c>
      <c r="E8" s="2" t="s">
        <v>26</v>
      </c>
      <c r="F8" s="2" t="s">
        <v>27</v>
      </c>
      <c r="G8" s="2" t="s">
        <v>28</v>
      </c>
    </row>
    <row r="9" ht="36" customHeight="1" spans="1:7" x14ac:dyDescent="0.25">
      <c r="A9" s="4"/>
      <c r="B9" s="12" t="s">
        <v>29</v>
      </c>
      <c r="C9" s="4"/>
      <c r="D9" s="13"/>
      <c r="E9" s="13"/>
      <c r="F9" s="13"/>
      <c r="G9" s="4"/>
    </row>
    <row r="10" ht="34" customHeight="1" spans="1:7" x14ac:dyDescent="0.25">
      <c r="A10" s="3">
        <v>1</v>
      </c>
      <c r="B10" s="4" t="s">
        <v>30</v>
      </c>
      <c r="C10" s="14" t="s">
        <v>31</v>
      </c>
      <c r="D10" s="15"/>
      <c r="E10" s="15"/>
      <c r="F10" s="15"/>
      <c r="G10" s="16"/>
    </row>
    <row r="11" ht="34" customHeight="1" spans="1:7" x14ac:dyDescent="0.25">
      <c r="A11" s="3">
        <v>2</v>
      </c>
      <c r="B11" s="4" t="s">
        <v>32</v>
      </c>
      <c r="C11" s="14" t="s">
        <v>33</v>
      </c>
      <c r="D11" s="15"/>
      <c r="E11" s="15"/>
      <c r="F11" s="15"/>
      <c r="G11" s="16"/>
    </row>
    <row r="12" ht="34" customHeight="1" spans="1:7" x14ac:dyDescent="0.25">
      <c r="A12" s="3">
        <v>3</v>
      </c>
      <c r="B12" s="4" t="s">
        <v>34</v>
      </c>
      <c r="C12" s="14" t="s">
        <v>35</v>
      </c>
      <c r="D12" s="15"/>
      <c r="E12" s="15"/>
      <c r="F12" s="15"/>
      <c r="G12" s="16"/>
    </row>
    <row r="13" ht="34" customHeight="1" spans="1:7" x14ac:dyDescent="0.25">
      <c r="A13" s="3">
        <v>4</v>
      </c>
      <c r="B13" s="4" t="s">
        <v>36</v>
      </c>
      <c r="C13" s="14" t="s">
        <v>37</v>
      </c>
      <c r="D13" s="15"/>
      <c r="E13" s="15"/>
      <c r="F13" s="15"/>
      <c r="G13" s="16"/>
    </row>
    <row r="14" ht="34" customHeight="1" spans="1:7" x14ac:dyDescent="0.25">
      <c r="A14" s="3">
        <v>5</v>
      </c>
      <c r="B14" s="4" t="s">
        <v>38</v>
      </c>
      <c r="C14" s="14" t="s">
        <v>39</v>
      </c>
      <c r="D14" s="15"/>
      <c r="E14" s="15"/>
      <c r="F14" s="15"/>
      <c r="G14" s="16"/>
    </row>
    <row r="15" ht="34" customHeight="1" spans="1:7" x14ac:dyDescent="0.25">
      <c r="A15" s="3">
        <v>6</v>
      </c>
      <c r="B15" s="4" t="s">
        <v>40</v>
      </c>
      <c r="C15" s="14" t="s">
        <v>41</v>
      </c>
      <c r="D15" s="15"/>
      <c r="E15" s="15"/>
      <c r="F15" s="15"/>
      <c r="G15" s="16"/>
    </row>
    <row r="16" ht="34" customHeight="1" spans="1:7" x14ac:dyDescent="0.25">
      <c r="A16" s="3">
        <v>7</v>
      </c>
      <c r="B16" s="4" t="s">
        <v>42</v>
      </c>
      <c r="C16" s="14" t="s">
        <v>43</v>
      </c>
      <c r="D16" s="15"/>
      <c r="E16" s="15"/>
      <c r="F16" s="15"/>
      <c r="G16" s="16"/>
    </row>
    <row r="17" ht="34" customHeight="1" spans="1:7" x14ac:dyDescent="0.25">
      <c r="A17" s="3">
        <v>8</v>
      </c>
      <c r="B17" s="4" t="s">
        <v>44</v>
      </c>
      <c r="C17" s="14" t="s">
        <v>45</v>
      </c>
      <c r="D17" s="15"/>
      <c r="E17" s="15"/>
      <c r="F17" s="15"/>
      <c r="G17" s="16"/>
    </row>
    <row r="19" spans="1:7" x14ac:dyDescent="0.25">
      <c r="A19" s="17" t="s">
        <v>46</v>
      </c>
      <c r="B19" s="17"/>
      <c r="C19" s="17"/>
      <c r="D19" s="18">
        <f>COUNTIF(D10:D17,"はい")</f>
      </c>
      <c r="E19" s="18">
        <f>COUNTIF(E10:E17,"はい")</f>
      </c>
      <c r="F19" s="18">
        <f>COUNTIF(F10:F17,"はい")</f>
      </c>
      <c r="G19" s="4"/>
    </row>
    <row r="20" spans="1:7" x14ac:dyDescent="0.25">
      <c r="A20" s="17" t="s">
        <v>47</v>
      </c>
      <c r="B20" s="17"/>
      <c r="C20" s="17"/>
      <c r="D20" s="18">
        <f>COUNTIF(D10:D17,"分からない")</f>
      </c>
      <c r="E20" s="18">
        <f>COUNTIF(E10:E17,"分からない")</f>
      </c>
      <c r="F20" s="18">
        <f>COUNTIF(F10:F17,"分からない")</f>
      </c>
      <c r="G20" s="4"/>
    </row>
    <row r="21" ht="48" customHeight="1" spans="1:7" x14ac:dyDescent="0.25">
      <c r="A21" s="17" t="s">
        <v>48</v>
      </c>
      <c r="B21" s="17"/>
      <c r="C21" s="17"/>
      <c r="D21" s="19">
        <f>IF(D9="","",IF(COUNTA(D10:D17)&lt;8,"答えていない質問があります",IF(D20&gt;0,"分からない項目を公式ページで確かめます",IF(D19=8,"8項目とも「はい」です","「いいえ」の項目を役員会で相談します"))))</f>
      </c>
      <c r="E21" s="19">
        <f>IF(E9="","",IF(COUNTA(E10:E17)&lt;8,"答えていない質問があります",IF(E20&gt;0,"分からない項目を公式ページで確かめます",IF(E19=8,"8項目とも「はい」です","「いいえ」の項目を役員会で相談します"))))</f>
      </c>
      <c r="F21" s="19">
        <f>IF(F9="","",IF(COUNTA(F10:F17)&lt;8,"答えていない質問があります",IF(F20&gt;0,"分からない項目を公式ページで確かめます",IF(F19=8,"8項目とも「はい」です","「いいえ」の項目を役員会で相談します"))))</f>
      </c>
      <c r="G21" s="4"/>
    </row>
  </sheetData>
  <sheetProtection sheet="1" formatColumns="0" formatRows="0"/>
  <mergeCells count="5">
    <mergeCell ref="A1:G1"/>
    <mergeCell ref="C3:G6"/>
    <mergeCell ref="A19:C19"/>
    <mergeCell ref="A20:C20"/>
    <mergeCell ref="A21:C21"/>
  </mergeCells>
  <dataValidations count="3">
    <dataValidation type="whole" operator="greaterThanOrEqual" allowBlank="1" showErrorMessage="1" errorTitle="世帯数" error="0 以上の整数を入れてください" sqref="B4">
      <formula1>0</formula1>
    </dataValidation>
    <dataValidation type="whole" operator="greaterThanOrEqual" allowBlank="1" showErrorMessage="1" errorTitle="年会費" error="0 以上の整数を入れてください" sqref="B5">
      <formula1>0</formula1>
    </dataValidation>
    <dataValidation type="list" allowBlank="1" showErrorMessage="1" errorTitle="答え" error="「はい」「いいえ」「分からない」から選んでください" sqref="D10:F17">
      <formula1>"はい,いいえ,分からない"</formula1>
    </dataValidation>
  </dataValidations>
  <pageMargins left="0.5" right="0.5" top="0.6" bottom="0.6" header="0.2" footer="0.2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3" width="14" customWidth="1"/>
    <col min="4" max="4" width="11" customWidth="1"/>
    <col min="5" max="5" width="14" customWidth="1"/>
    <col min="6" max="6" width="16" customWidth="1"/>
    <col min="7" max="7" width="15" customWidth="1"/>
  </cols>
  <sheetData>
    <row r="1" spans="1:7" x14ac:dyDescent="0.25">
      <c r="A1" s="6" t="s">
        <v>49</v>
      </c>
      <c r="B1" s="6"/>
      <c r="C1" s="6"/>
      <c r="D1" s="6"/>
      <c r="E1" s="6"/>
      <c r="F1" s="6"/>
      <c r="G1" s="6"/>
    </row>
    <row r="2" spans="1:7" x14ac:dyDescent="0.25">
      <c r="A2" s="20">
        <f>"会費収入 "&amp;TEXT(比べ表!B6,"#,##0")&amp;" 円（比べ表から）"</f>
      </c>
      <c r="B2" s="20"/>
      <c r="C2" s="20"/>
      <c r="D2" s="20"/>
      <c r="E2" s="20"/>
      <c r="F2" s="20"/>
      <c r="G2" s="20"/>
    </row>
    <row r="4" ht="30" customHeight="1" spans="1:7" x14ac:dyDescent="0.25">
      <c r="A4" s="2" t="s">
        <v>29</v>
      </c>
      <c r="B4" s="2" t="s">
        <v>50</v>
      </c>
      <c r="C4" s="2" t="s">
        <v>51</v>
      </c>
      <c r="D4" s="2" t="s">
        <v>52</v>
      </c>
      <c r="E4" s="2" t="s">
        <v>53</v>
      </c>
      <c r="F4" s="2" t="s">
        <v>54</v>
      </c>
      <c r="G4" s="2" t="s">
        <v>55</v>
      </c>
    </row>
    <row r="5" ht="24" customHeight="1" spans="1:7" x14ac:dyDescent="0.25">
      <c r="A5" s="12">
        <f>IF(比べ表!D9="","",比べ表!D9)</f>
      </c>
      <c r="B5" s="21"/>
      <c r="C5" s="21"/>
      <c r="D5" s="21"/>
      <c r="E5" s="22">
        <f>IF(A5="","",N(B5)+N(C5)*N(D5))</f>
      </c>
      <c r="F5" s="23">
        <f>IF(OR(A5="",N(比べ表!$B$6)=0),"",(N(B5)+N(C5))/比べ表!$B$6)</f>
      </c>
      <c r="G5" s="22">
        <f>IF(OR(A5="",N(D5)=0),"",E5/D5)</f>
      </c>
    </row>
    <row r="6" ht="24" customHeight="1" spans="1:7" x14ac:dyDescent="0.25">
      <c r="A6" s="12">
        <f>IF(比べ表!E9="","",比べ表!E9)</f>
      </c>
      <c r="B6" s="21"/>
      <c r="C6" s="21"/>
      <c r="D6" s="21"/>
      <c r="E6" s="22">
        <f>IF(A6="","",N(B6)+N(C6)*N(D6))</f>
      </c>
      <c r="F6" s="23">
        <f>IF(OR(A6="",N(比べ表!$B$6)=0),"",(N(B6)+N(C6))/比べ表!$B$6)</f>
      </c>
      <c r="G6" s="22">
        <f>IF(OR(A6="",N(D6)=0),"",E6/D6)</f>
      </c>
    </row>
    <row r="7" ht="24" customHeight="1" spans="1:7" x14ac:dyDescent="0.25">
      <c r="A7" s="12">
        <f>IF(比べ表!F9="","",比べ表!F9)</f>
      </c>
      <c r="B7" s="21"/>
      <c r="C7" s="21"/>
      <c r="D7" s="21"/>
      <c r="E7" s="22">
        <f>IF(A7="","",N(B7)+N(C7)*N(D7))</f>
      </c>
      <c r="F7" s="23">
        <f>IF(OR(A7="",N(比べ表!$B$6)=0),"",(N(B7)+N(C7))/比べ表!$B$6)</f>
      </c>
      <c r="G7" s="22">
        <f>IF(OR(A7="",N(D7)=0),"",E7/D7)</f>
      </c>
    </row>
    <row r="9" ht="30" customHeight="1" spans="1:7" x14ac:dyDescent="0.25">
      <c r="A9" s="9" t="s">
        <v>56</v>
      </c>
      <c r="B9" s="9"/>
      <c r="C9" s="9"/>
      <c r="D9" s="9"/>
      <c r="E9" s="9"/>
      <c r="F9" s="9"/>
      <c r="G9" s="9"/>
    </row>
  </sheetData>
  <sheetProtection sheet="1" formatColumns="0" formatRows="0"/>
  <mergeCells count="3">
    <mergeCell ref="A1:G1"/>
    <mergeCell ref="A2:G2"/>
    <mergeCell ref="A9:G9"/>
  </mergeCells>
  <dataValidations count="2">
    <dataValidation type="whole" operator="greaterThanOrEqual" allowBlank="1" showErrorMessage="1" errorTitle="金額" error="0 以上の整数を入れてください" sqref="B5:C7">
      <formula1>0</formula1>
    </dataValidation>
    <dataValidation type="whole" allowBlank="1" showErrorMessage="1" errorTitle="使う年数" error="1〜20 の整数を入れてください" sqref="D5:D7">
      <formula1>1</formula1>
      <formula2>20</formula2>
    </dataValidation>
  </dataValidations>
  <pageMargins left="0.5" right="0.5" top="0.6" bottom="0.6" header="0.2" footer="0.2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使い方</vt:lpstr>
      <vt:lpstr>比べ表</vt:lpstr>
      <vt:lpstr>費用の計算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はじめての自治会役員（アストラスクエア）</dc:creator>
  <dc:title/>
  <dc:subject/>
  <dc:description/>
  <cp:keywords/>
  <cp:category/>
  <cp:lastModifiedBy>Unknown</cp:lastModifiedBy>
  <dcterms:created xsi:type="dcterms:W3CDTF">2026-10-05T21:01:35Z</dcterms:created>
  <dcterms:modified xsi:type="dcterms:W3CDTF">2026-10-05T21:01:35Z</dcterms:modified>
</cp:coreProperties>
</file>