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保存年数" state="visible" r:id="rId5"/>
    <sheet sheetId="3" name="箱の一覧" state="visible" r:id="rId6"/>
  </sheets>
  <definedNames>
    <definedName name="_xlnm.Print_Area" localSheetId="0">'使い方'!$A$1:$D$14</definedName>
    <definedName name="_xlnm.Print_Area" localSheetId="1">'保存年数'!$A$1:$E$24</definedName>
    <definedName name="_xlnm.Print_Area" localSheetId="2">'箱の一覧'!$A$1:$J$60</definedName>
  </definedNames>
  <calcPr calcId="171027" fullCalcOnLoad="1"/>
</workbook>
</file>

<file path=xl/sharedStrings.xml><?xml version="1.0" encoding="utf-8"?>
<sst xmlns="http://schemas.openxmlformats.org/spreadsheetml/2006/main" count="79" uniqueCount="71">
  <si>
    <t>書類の保存年数表の使い方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</si>
  <si>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</si>
  <si>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</si>
  <si>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</si>
  <si>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</si>
  <si>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</si>
  <si>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</si>
  <si>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自治会名と、年数を決めた日を入れる</t>
  </si>
  <si>
    <t>保存年数 B3・B4</t>
  </si>
  <si>
    <t>決める前は空のままで構いません</t>
  </si>
  <si>
    <t>書類ごとの保存年数を自分の会の決まりに直す</t>
  </si>
  <si>
    <t>保存年数 A8:B21</t>
  </si>
  <si>
    <t>1〜30の整数か「永久」。年数はその年度が終わった翌日から数えます</t>
  </si>
  <si>
    <t>補助金の書類は、要綱の年数で行を足す</t>
  </si>
  <si>
    <t>保存年数 A17:E21</t>
  </si>
  <si>
    <t>要綱の名前を「決めた根拠」に書きます</t>
  </si>
  <si>
    <t>今年度を入れる</t>
  </si>
  <si>
    <t>箱の一覧 B3</t>
  </si>
  <si>
    <t>4月に始まる年度の西暦です</t>
  </si>
  <si>
    <t>箱ごとに番号・年度・書類を入れる</t>
  </si>
  <si>
    <t>箱の一覧 A・B・C列</t>
  </si>
  <si>
    <t>書類は一覧から選びます</t>
  </si>
  <si>
    <t>捨てられる箱を確かめ、総会の後に捨てる</t>
  </si>
  <si>
    <t>箱の一覧 F列・I列・J列</t>
  </si>
  <si>
    <t>捨てた日と立ち会った人を書きます</t>
  </si>
  <si>
    <t>会計年度が4月1日から3月31日の自治会用です。</t>
  </si>
  <si>
    <t>年数は例です。法律で一律に決まった年数ではありません。収益事業をしている会は税務署に、補助金の書類は市の担当課に確かめてください。</t>
  </si>
  <si>
    <t>自治会名</t>
  </si>
  <si>
    <t>決めた日（総会など）</t>
  </si>
  <si>
    <t>年数は、その年度が終わった翌日（4月1日）から数えます。「永久」は捨てません。</t>
  </si>
  <si>
    <t>書類</t>
  </si>
  <si>
    <t>保存年数</t>
  </si>
  <si>
    <t>捨てられる時期</t>
  </si>
  <si>
    <t>決めた根拠</t>
  </si>
  <si>
    <t>備考</t>
  </si>
  <si>
    <t>会則・規程類</t>
  </si>
  <si>
    <t>永久</t>
  </si>
  <si>
    <t>西条市の作成例、仙台市</t>
  </si>
  <si>
    <t>失効したものは捨ててよい</t>
  </si>
  <si>
    <t>総会資料・議事録・決算書</t>
  </si>
  <si>
    <t>西条市の作成例（総会資料・議事録）、仙台市（総会議案書）</t>
  </si>
  <si>
    <t>決算書は領収書と一緒に捨てない</t>
  </si>
  <si>
    <t>財産目録・備品台帳</t>
  </si>
  <si>
    <t>西条市の作成例（財産目録）、仙台市</t>
  </si>
  <si>
    <t>契約書</t>
  </si>
  <si>
    <t>役員会議事録</t>
  </si>
  <si>
    <t>西条市の作成例</t>
  </si>
  <si>
    <t>会計帳簿と領収書</t>
  </si>
  <si>
    <t>座間市（会計年度終了後5年を目途）、西条市の作成例、仙台市（処理した年＋5年）</t>
  </si>
  <si>
    <t>出納帳・通帳・領収書・支払いのメモ</t>
  </si>
  <si>
    <t>補助金の書類と、その帳簿・領収書</t>
  </si>
  <si>
    <t>補助金の要綱（深谷市・仙台市の例は翌年度から5年）</t>
  </si>
  <si>
    <t>要綱の年数に合わせて直す</t>
  </si>
  <si>
    <t>お知らせ・案内文</t>
  </si>
  <si>
    <t>仙台市（1年、もしくは周知終了まで）</t>
  </si>
  <si>
    <t>その他の書類</t>
  </si>
  <si>
    <t>年数は例です。西条市『〇〇自治会文書保存規程（作成例）』と、仙台市『町内会の文書を保存する際のポイント』、座間市自治会総連合会『自治会出納帳マニュアル』をもとにしました。</t>
  </si>
  <si>
    <t>市の補助金を受けた年度の書類は、その補助金の要綱に書かれた年数にします。補助金ごとに行を分けて書けます。</t>
  </si>
  <si>
    <t>今年度（西暦）</t>
  </si>
  <si>
    <t>今年の総会の後に捨てられる箱</t>
  </si>
  <si>
    <t>今年度は、4月1日に始まる年度の西暦です（2027年4月〜2028年3月なら2027）。</t>
  </si>
  <si>
    <t>箱の番号</t>
  </si>
  <si>
    <t>年度</t>
  </si>
  <si>
    <t>捨てられる年度</t>
  </si>
  <si>
    <t>今年の判定</t>
  </si>
  <si>
    <t>保管場所</t>
  </si>
  <si>
    <t>残す理由</t>
  </si>
  <si>
    <t>捨てた日</t>
  </si>
  <si>
    <t>立ち会った人</t>
  </si>
  <si>
    <t>捨てられる年度は「年度＋保存年数＋1」です。2021年度の会計帳簿と領収書（5年）なら、2027年度の総会の後に捨てられます。</t>
  </si>
  <si>
    <t>補助金の要綱の年数が残っている年度や、使い込みの疑いがある年度は、「残す理由」に書いて残します。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</si>
</sst>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0&quot;箱&quot;"/>
    <numFmt numFmtId="166" formatCode="yyyy/m/d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65" fontId="4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66" fontId="0" fillId="2" borderId="2" xfId="0" applyNumberForma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4"/>
  <sheetFormatPr defaultRowHeight="15" outlineLevelRow="0" outlineLevelCol="0" x14ac:dyDescent="55"/>
  <cols>
    <col min="1" max="1" width="6" customWidth="1"/>
    <col min="2" max="2" width="34" customWidth="1"/>
    <col min="3" max="3" width="24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36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1" ht="36" customHeight="1" spans="1:4" x14ac:dyDescent="0.25">
      <c r="A11" s="3">
        <v>6</v>
      </c>
      <c r="B11" s="4" t="s">
        <v>22</v>
      </c>
      <c r="C11" s="4" t="s">
        <v>23</v>
      </c>
      <c r="D11" s="4" t="s">
        <v>24</v>
      </c>
    </row>
    <row r="13" ht="18" customHeight="1" spans="1:4" x14ac:dyDescent="0.25">
      <c r="A13" s="5" t="s">
        <v>25</v>
      </c>
      <c r="B13" s="5"/>
      <c r="C13" s="5"/>
      <c r="D13" s="5"/>
    </row>
    <row r="14" ht="32" customHeight="1" spans="1:4" x14ac:dyDescent="0.25">
      <c r="A14" s="5" t="s">
        <v>26</v>
      </c>
      <c r="B14" s="5"/>
      <c r="C14" s="5"/>
      <c r="D14" s="5"/>
    </row>
  </sheetData>
  <sheetProtection sheet="1" formatColumns="0"/>
  <mergeCells count="2">
    <mergeCell ref="A13:D13"/>
    <mergeCell ref="A14:D14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2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0" customWidth="1"/>
    <col min="3" max="3" width="28" customWidth="1"/>
    <col min="4" max="4" width="44" customWidth="1"/>
    <col min="5" max="5" width="30" customWidth="1"/>
  </cols>
  <sheetData>
    <row r="1" ht="26" customHeight="1" spans="1:1" x14ac:dyDescent="0.25">
      <c r="A1" s="1">
        <f>IF(B3="","書類の保存年数",B3&amp;" 書類の保存年数")</f>
      </c>
    </row>
    <row r="3" spans="1:3" x14ac:dyDescent="0.25">
      <c r="A3" s="6" t="s">
        <v>27</v>
      </c>
      <c r="B3" s="7"/>
      <c r="C3" s="7"/>
    </row>
    <row r="4" spans="1:3" x14ac:dyDescent="0.25">
      <c r="A4" s="6" t="s">
        <v>28</v>
      </c>
      <c r="B4" s="8"/>
      <c r="C4" s="8"/>
    </row>
    <row r="5" ht="18" customHeight="1" spans="1:5" x14ac:dyDescent="0.25">
      <c r="A5" s="5" t="s">
        <v>29</v>
      </c>
      <c r="B5" s="5"/>
      <c r="C5" s="5"/>
      <c r="D5" s="5"/>
      <c r="E5" s="5"/>
    </row>
    <row r="7" ht="22" customHeight="1" spans="1: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</row>
    <row r="8" ht="35" customHeight="1" spans="1:5" x14ac:dyDescent="0.25">
      <c r="A8" s="9" t="s">
        <v>35</v>
      </c>
      <c r="B8" s="10" t="s">
        <v>36</v>
      </c>
      <c r="C8" s="6">
        <f>IF(OR(A8="",B8=""),"",IF(B8="永久","捨てない","年度の終わりから"&amp;B8&amp;"年後の総会の後"))</f>
      </c>
      <c r="D8" s="9" t="s">
        <v>37</v>
      </c>
      <c r="E8" s="9" t="s">
        <v>38</v>
      </c>
    </row>
    <row r="9" ht="35" customHeight="1" spans="1:5" x14ac:dyDescent="0.25">
      <c r="A9" s="9" t="s">
        <v>39</v>
      </c>
      <c r="B9" s="10" t="s">
        <v>36</v>
      </c>
      <c r="C9" s="6">
        <f>IF(OR(A9="",B9=""),"",IF(B9="永久","捨てない","年度の終わりから"&amp;B9&amp;"年後の総会の後"))</f>
      </c>
      <c r="D9" s="9" t="s">
        <v>40</v>
      </c>
      <c r="E9" s="9" t="s">
        <v>41</v>
      </c>
    </row>
    <row r="10" ht="35" customHeight="1" spans="1:5" x14ac:dyDescent="0.25">
      <c r="A10" s="9" t="s">
        <v>42</v>
      </c>
      <c r="B10" s="10" t="s">
        <v>36</v>
      </c>
      <c r="C10" s="6">
        <f>IF(OR(A10="",B10=""),"",IF(B10="永久","捨てない","年度の終わりから"&amp;B10&amp;"年後の総会の後"))</f>
      </c>
      <c r="D10" s="9" t="s">
        <v>43</v>
      </c>
      <c r="E10" s="9"/>
    </row>
    <row r="11" ht="35" customHeight="1" spans="1:5" x14ac:dyDescent="0.25">
      <c r="A11" s="9" t="s">
        <v>44</v>
      </c>
      <c r="B11" s="10" t="s">
        <v>36</v>
      </c>
      <c r="C11" s="6">
        <f>IF(OR(A11="",B11=""),"",IF(B11="永久","捨てない","年度の終わりから"&amp;B11&amp;"年後の総会の後"))</f>
      </c>
      <c r="D11" s="9" t="s">
        <v>37</v>
      </c>
      <c r="E11" s="9" t="s">
        <v>38</v>
      </c>
    </row>
    <row r="12" ht="35" customHeight="1" spans="1:5" x14ac:dyDescent="0.25">
      <c r="A12" s="9" t="s">
        <v>45</v>
      </c>
      <c r="B12" s="10">
        <v>10</v>
      </c>
      <c r="C12" s="6">
        <f>IF(OR(A12="",B12=""),"",IF(B12="永久","捨てない","年度の終わりから"&amp;B12&amp;"年後の総会の後"))</f>
      </c>
      <c r="D12" s="9" t="s">
        <v>46</v>
      </c>
      <c r="E12" s="9"/>
    </row>
    <row r="13" ht="35" customHeight="1" spans="1:5" x14ac:dyDescent="0.25">
      <c r="A13" s="9" t="s">
        <v>47</v>
      </c>
      <c r="B13" s="10">
        <v>5</v>
      </c>
      <c r="C13" s="6">
        <f>IF(OR(A13="",B13=""),"",IF(B13="永久","捨てない","年度の終わりから"&amp;B13&amp;"年後の総会の後"))</f>
      </c>
      <c r="D13" s="9" t="s">
        <v>48</v>
      </c>
      <c r="E13" s="9" t="s">
        <v>49</v>
      </c>
    </row>
    <row r="14" ht="35" customHeight="1" spans="1:5" x14ac:dyDescent="0.25">
      <c r="A14" s="9" t="s">
        <v>50</v>
      </c>
      <c r="B14" s="10">
        <v>5</v>
      </c>
      <c r="C14" s="6">
        <f>IF(OR(A14="",B14=""),"",IF(B14="永久","捨てない","年度の終わりから"&amp;B14&amp;"年後の総会の後"))</f>
      </c>
      <c r="D14" s="9" t="s">
        <v>51</v>
      </c>
      <c r="E14" s="9" t="s">
        <v>52</v>
      </c>
    </row>
    <row r="15" ht="35" customHeight="1" spans="1:5" x14ac:dyDescent="0.25">
      <c r="A15" s="9" t="s">
        <v>53</v>
      </c>
      <c r="B15" s="10">
        <v>1</v>
      </c>
      <c r="C15" s="6">
        <f>IF(OR(A15="",B15=""),"",IF(B15="永久","捨てない","年度の終わりから"&amp;B15&amp;"年後の総会の後"))</f>
      </c>
      <c r="D15" s="9" t="s">
        <v>54</v>
      </c>
      <c r="E15" s="9"/>
    </row>
    <row r="16" ht="35" customHeight="1" spans="1:5" x14ac:dyDescent="0.25">
      <c r="A16" s="9" t="s">
        <v>55</v>
      </c>
      <c r="B16" s="10">
        <v>3</v>
      </c>
      <c r="C16" s="6">
        <f>IF(OR(A16="",B16=""),"",IF(B16="永久","捨てない","年度の終わりから"&amp;B16&amp;"年後の総会の後"))</f>
      </c>
      <c r="D16" s="9" t="s">
        <v>46</v>
      </c>
      <c r="E16" s="9"/>
    </row>
    <row r="17" ht="22" customHeight="1" spans="1:5" x14ac:dyDescent="0.25">
      <c r="A17" s="9"/>
      <c r="B17" s="10"/>
      <c r="C17" s="6">
        <f>IF(OR(A17="",B17=""),"",IF(B17="永久","捨てない","年度の終わりから"&amp;B17&amp;"年後の総会の後"))</f>
      </c>
      <c r="D17" s="9"/>
      <c r="E17" s="9"/>
    </row>
    <row r="18" ht="22" customHeight="1" spans="1:5" x14ac:dyDescent="0.25">
      <c r="A18" s="9"/>
      <c r="B18" s="10"/>
      <c r="C18" s="6">
        <f>IF(OR(A18="",B18=""),"",IF(B18="永久","捨てない","年度の終わりから"&amp;B18&amp;"年後の総会の後"))</f>
      </c>
      <c r="D18" s="9"/>
      <c r="E18" s="9"/>
    </row>
    <row r="19" ht="22" customHeight="1" spans="1:5" x14ac:dyDescent="0.25">
      <c r="A19" s="9"/>
      <c r="B19" s="10"/>
      <c r="C19" s="6">
        <f>IF(OR(A19="",B19=""),"",IF(B19="永久","捨てない","年度の終わりから"&amp;B19&amp;"年後の総会の後"))</f>
      </c>
      <c r="D19" s="9"/>
      <c r="E19" s="9"/>
    </row>
    <row r="20" ht="22" customHeight="1" spans="1:5" x14ac:dyDescent="0.25">
      <c r="A20" s="9"/>
      <c r="B20" s="10"/>
      <c r="C20" s="6">
        <f>IF(OR(A20="",B20=""),"",IF(B20="永久","捨てない","年度の終わりから"&amp;B20&amp;"年後の総会の後"))</f>
      </c>
      <c r="D20" s="9"/>
      <c r="E20" s="9"/>
    </row>
    <row r="21" ht="22" customHeight="1" spans="1:5" x14ac:dyDescent="0.25">
      <c r="A21" s="9"/>
      <c r="B21" s="10"/>
      <c r="C21" s="6">
        <f>IF(OR(A21="",B21=""),"",IF(B21="永久","捨てない","年度の終わりから"&amp;B21&amp;"年後の総会の後"))</f>
      </c>
      <c r="D21" s="9"/>
      <c r="E21" s="9"/>
    </row>
    <row r="23" ht="32" customHeight="1" spans="1:5" x14ac:dyDescent="0.25">
      <c r="A23" s="5" t="s">
        <v>56</v>
      </c>
      <c r="B23" s="5"/>
      <c r="C23" s="5"/>
      <c r="D23" s="5"/>
      <c r="E23" s="5"/>
    </row>
    <row r="24" ht="20" customHeight="1" spans="1:5" x14ac:dyDescent="0.25">
      <c r="A24" s="5" t="s">
        <v>57</v>
      </c>
      <c r="B24" s="5"/>
      <c r="C24" s="5"/>
      <c r="D24" s="5"/>
      <c r="E24" s="5"/>
    </row>
  </sheetData>
  <sheetProtection sheet="1" formatColumns="0"/>
  <mergeCells count="5">
    <mergeCell ref="B3:C3"/>
    <mergeCell ref="B4:C4"/>
    <mergeCell ref="A5:E5"/>
    <mergeCell ref="A23:E23"/>
    <mergeCell ref="A24:E24"/>
  </mergeCells>
  <dataValidations count="15">
    <dataValidation type="custom" allowBlank="1" showErrorMessage="1" errorTitle="保存年数" error="1〜30の整数か「永久」を入れてください" sqref="B10">
      <formula1>OR(B10="永久",AND(ISNUMBER(B10),B10=INT(B10),B10&gt;=1,B10&lt;=30))</formula1>
    </dataValidation>
    <dataValidation type="custom" allowBlank="1" showErrorMessage="1" errorTitle="保存年数" error="1〜30の整数か「永久」を入れてください" sqref="B11">
      <formula1>OR(B11="永久",AND(ISNUMBER(B11),B11=INT(B11),B11&gt;=1,B11&lt;=30))</formula1>
    </dataValidation>
    <dataValidation type="custom" allowBlank="1" showErrorMessage="1" errorTitle="保存年数" error="1〜30の整数か「永久」を入れてください" sqref="B12">
      <formula1>OR(B12="永久",AND(ISNUMBER(B12),B12=INT(B12),B12&gt;=1,B12&lt;=30))</formula1>
    </dataValidation>
    <dataValidation type="custom" allowBlank="1" showErrorMessage="1" errorTitle="保存年数" error="1〜30の整数か「永久」を入れてください" sqref="B13">
      <formula1>OR(B13="永久",AND(ISNUMBER(B13),B13=INT(B13),B13&gt;=1,B13&lt;=30))</formula1>
    </dataValidation>
    <dataValidation type="custom" allowBlank="1" showErrorMessage="1" errorTitle="保存年数" error="1〜30の整数か「永久」を入れてください" sqref="B14">
      <formula1>OR(B14="永久",AND(ISNUMBER(B14),B14=INT(B14),B14&gt;=1,B14&lt;=30))</formula1>
    </dataValidation>
    <dataValidation type="custom" allowBlank="1" showErrorMessage="1" errorTitle="保存年数" error="1〜30の整数か「永久」を入れてください" sqref="B15">
      <formula1>OR(B15="永久",AND(ISNUMBER(B15),B15=INT(B15),B15&gt;=1,B15&lt;=30))</formula1>
    </dataValidation>
    <dataValidation type="custom" allowBlank="1" showErrorMessage="1" errorTitle="保存年数" error="1〜30の整数か「永久」を入れてください" sqref="B16">
      <formula1>OR(B16="永久",AND(ISNUMBER(B16),B16=INT(B16),B16&gt;=1,B16&lt;=30))</formula1>
    </dataValidation>
    <dataValidation type="custom" allowBlank="1" showErrorMessage="1" errorTitle="保存年数" error="1〜30の整数か「永久」を入れてください" sqref="B17">
      <formula1>OR(B17="永久",AND(ISNUMBER(B17),B17=INT(B17),B17&gt;=1,B17&lt;=30))</formula1>
    </dataValidation>
    <dataValidation type="custom" allowBlank="1" showErrorMessage="1" errorTitle="保存年数" error="1〜30の整数か「永久」を入れてください" sqref="B18">
      <formula1>OR(B18="永久",AND(ISNUMBER(B18),B18=INT(B18),B18&gt;=1,B18&lt;=30))</formula1>
    </dataValidation>
    <dataValidation type="custom" allowBlank="1" showErrorMessage="1" errorTitle="保存年数" error="1〜30の整数か「永久」を入れてください" sqref="B19">
      <formula1>OR(B19="永久",AND(ISNUMBER(B19),B19=INT(B19),B19&gt;=1,B19&lt;=30))</formula1>
    </dataValidation>
    <dataValidation type="custom" allowBlank="1" showErrorMessage="1" errorTitle="保存年数" error="1〜30の整数か「永久」を入れてください" sqref="B20">
      <formula1>OR(B20="永久",AND(ISNUMBER(B20),B20=INT(B20),B20&gt;=1,B20&lt;=30))</formula1>
    </dataValidation>
    <dataValidation type="custom" allowBlank="1" showErrorMessage="1" errorTitle="保存年数" error="1〜30の整数か「永久」を入れてください" sqref="B21">
      <formula1>OR(B21="永久",AND(ISNUMBER(B21),B21=INT(B21),B21&gt;=1,B21&lt;=30))</formula1>
    </dataValidation>
    <dataValidation type="date" allowBlank="1" showErrorMessage="1" errorTitle="日付" error="日付を入れてください（例 2027/4/25）" sqref="B4">
      <formula1>36526</formula1>
      <formula2>73415</formula2>
    </dataValidation>
    <dataValidation type="custom" allowBlank="1" showErrorMessage="1" errorTitle="保存年数" error="1〜30の整数か「永久」を入れてください" sqref="B8">
      <formula1>OR(B8="永久",AND(ISNUMBER(B8),B8=INT(B8),B8&gt;=1,B8&lt;=30))</formula1>
    </dataValidation>
    <dataValidation type="custom" allowBlank="1" showErrorMessage="1" errorTitle="保存年数" error="1〜30の整数か「永久」を入れてください" sqref="B9">
      <formula1>OR(B9="永久",AND(ISNUMBER(B9),B9=INT(B9),B9&gt;=1,B9&lt;=30))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J6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0" customWidth="1"/>
    <col min="4" max="4" width="10" customWidth="1"/>
    <col min="5" max="5" width="12" customWidth="1"/>
    <col min="6" max="7" width="26" customWidth="1"/>
    <col min="8" max="8" width="24" customWidth="1"/>
    <col min="9" max="9" width="14" customWidth="1"/>
    <col min="10" max="10" width="16" customWidth="1"/>
  </cols>
  <sheetData>
    <row r="1" ht="26" customHeight="1" spans="1:1" x14ac:dyDescent="0.25">
      <c r="A1" s="1">
        <f>IF('保存年数'!$B$3="","保存箱の一覧",'保存年数'!$B$3&amp;" 保存箱の一覧")</f>
      </c>
    </row>
    <row r="3" ht="20" customHeight="1" spans="1:2" x14ac:dyDescent="0.25">
      <c r="A3" s="6" t="s">
        <v>58</v>
      </c>
      <c r="B3" s="11"/>
    </row>
    <row r="4" ht="34" customHeight="1" spans="1:2" x14ac:dyDescent="0.25">
      <c r="A4" s="6" t="s">
        <v>59</v>
      </c>
      <c r="B4" s="12">
        <f>IF(B3="","",COUNTIF(F8:F57,"今年の総会の後に捨てられる"))</f>
      </c>
    </row>
    <row r="5" ht="18" customHeight="1" spans="1:10" x14ac:dyDescent="0.25">
      <c r="A5" s="5" t="s">
        <v>60</v>
      </c>
      <c r="B5" s="5"/>
      <c r="C5" s="5"/>
      <c r="D5" s="5"/>
      <c r="E5" s="5"/>
      <c r="F5" s="5"/>
      <c r="G5" s="5"/>
      <c r="H5" s="5"/>
      <c r="I5" s="5"/>
      <c r="J5" s="5"/>
    </row>
    <row r="7" ht="32" customHeight="1" spans="1:10" x14ac:dyDescent="0.25">
      <c r="A7" s="2" t="s">
        <v>61</v>
      </c>
      <c r="B7" s="2" t="s">
        <v>62</v>
      </c>
      <c r="C7" s="2" t="s">
        <v>30</v>
      </c>
      <c r="D7" s="2" t="s">
        <v>31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</row>
    <row r="8" ht="20" customHeight="1" spans="1:10" x14ac:dyDescent="0.25">
      <c r="A8" s="13"/>
      <c r="B8" s="14"/>
      <c r="C8" s="15"/>
      <c r="D8" s="16">
        <f>IF(C8="","",IFERROR(IF(VLOOKUP(C8,'保存年数'!$A$8:$B$21,2,FALSE)="","",VLOOKUP(C8,'保存年数'!$A$8:$B$21,2,FALSE)),""))</f>
      </c>
      <c r="E8" s="17">
        <f>IF(OR(B8="",D8=""),"",IF(D8="永久","捨てない",B8+D8+1))</f>
      </c>
      <c r="F8" s="18">
        <f>IF(OR(B8="",C8=""),"",IF(I8&lt;&gt;"","捨てた",IF(H8&lt;&gt;"","残す（理由あり）",IF(E8="","",IF(E8="捨てない","捨てない",IF($B$3="","",IF($B$3&gt;=E8,"今年の総会の後に捨てられる","残す（あと"&amp;(E8-$B$3)&amp;"年）")))))))</f>
      </c>
      <c r="G8" s="15"/>
      <c r="H8" s="15"/>
      <c r="I8" s="19"/>
      <c r="J8" s="15"/>
    </row>
    <row r="9" ht="20" customHeight="1" spans="1:10" x14ac:dyDescent="0.25">
      <c r="A9" s="13"/>
      <c r="B9" s="14"/>
      <c r="C9" s="15"/>
      <c r="D9" s="16">
        <f>IF(C9="","",IFERROR(IF(VLOOKUP(C9,'保存年数'!$A$8:$B$21,2,FALSE)="","",VLOOKUP(C9,'保存年数'!$A$8:$B$21,2,FALSE)),""))</f>
      </c>
      <c r="E9" s="17">
        <f>IF(OR(B9="",D9=""),"",IF(D9="永久","捨てない",B9+D9+1))</f>
      </c>
      <c r="F9" s="18">
        <f>IF(OR(B9="",C9=""),"",IF(I9&lt;&gt;"","捨てた",IF(H9&lt;&gt;"","残す（理由あり）",IF(E9="","",IF(E9="捨てない","捨てない",IF($B$3="","",IF($B$3&gt;=E9,"今年の総会の後に捨てられる","残す（あと"&amp;(E9-$B$3)&amp;"年）")))))))</f>
      </c>
      <c r="G9" s="15"/>
      <c r="H9" s="15"/>
      <c r="I9" s="19"/>
      <c r="J9" s="15"/>
    </row>
    <row r="10" ht="20" customHeight="1" spans="1:10" x14ac:dyDescent="0.25">
      <c r="A10" s="13"/>
      <c r="B10" s="14"/>
      <c r="C10" s="15"/>
      <c r="D10" s="16">
        <f>IF(C10="","",IFERROR(IF(VLOOKUP(C10,'保存年数'!$A$8:$B$21,2,FALSE)="","",VLOOKUP(C10,'保存年数'!$A$8:$B$21,2,FALSE)),""))</f>
      </c>
      <c r="E10" s="17">
        <f>IF(OR(B10="",D10=""),"",IF(D10="永久","捨てない",B10+D10+1))</f>
      </c>
      <c r="F10" s="18">
        <f>IF(OR(B10="",C10=""),"",IF(I10&lt;&gt;"","捨てた",IF(H10&lt;&gt;"","残す（理由あり）",IF(E10="","",IF(E10="捨てない","捨てない",IF($B$3="","",IF($B$3&gt;=E10,"今年の総会の後に捨てられる","残す（あと"&amp;(E10-$B$3)&amp;"年）")))))))</f>
      </c>
      <c r="G10" s="15"/>
      <c r="H10" s="15"/>
      <c r="I10" s="19"/>
      <c r="J10" s="15"/>
    </row>
    <row r="11" ht="20" customHeight="1" spans="1:10" x14ac:dyDescent="0.25">
      <c r="A11" s="13"/>
      <c r="B11" s="14"/>
      <c r="C11" s="15"/>
      <c r="D11" s="16">
        <f>IF(C11="","",IFERROR(IF(VLOOKUP(C11,'保存年数'!$A$8:$B$21,2,FALSE)="","",VLOOKUP(C11,'保存年数'!$A$8:$B$21,2,FALSE)),""))</f>
      </c>
      <c r="E11" s="17">
        <f>IF(OR(B11="",D11=""),"",IF(D11="永久","捨てない",B11+D11+1))</f>
      </c>
      <c r="F11" s="18">
        <f>IF(OR(B11="",C11=""),"",IF(I11&lt;&gt;"","捨てた",IF(H11&lt;&gt;"","残す（理由あり）",IF(E11="","",IF(E11="捨てない","捨てない",IF($B$3="","",IF($B$3&gt;=E11,"今年の総会の後に捨てられる","残す（あと"&amp;(E11-$B$3)&amp;"年）")))))))</f>
      </c>
      <c r="G11" s="15"/>
      <c r="H11" s="15"/>
      <c r="I11" s="19"/>
      <c r="J11" s="15"/>
    </row>
    <row r="12" ht="20" customHeight="1" spans="1:10" x14ac:dyDescent="0.25">
      <c r="A12" s="13"/>
      <c r="B12" s="14"/>
      <c r="C12" s="15"/>
      <c r="D12" s="16">
        <f>IF(C12="","",IFERROR(IF(VLOOKUP(C12,'保存年数'!$A$8:$B$21,2,FALSE)="","",VLOOKUP(C12,'保存年数'!$A$8:$B$21,2,FALSE)),""))</f>
      </c>
      <c r="E12" s="17">
        <f>IF(OR(B12="",D12=""),"",IF(D12="永久","捨てない",B12+D12+1))</f>
      </c>
      <c r="F12" s="18">
        <f>IF(OR(B12="",C12=""),"",IF(I12&lt;&gt;"","捨てた",IF(H12&lt;&gt;"","残す（理由あり）",IF(E12="","",IF(E12="捨てない","捨てない",IF($B$3="","",IF($B$3&gt;=E12,"今年の総会の後に捨てられる","残す（あと"&amp;(E12-$B$3)&amp;"年）")))))))</f>
      </c>
      <c r="G12" s="15"/>
      <c r="H12" s="15"/>
      <c r="I12" s="19"/>
      <c r="J12" s="15"/>
    </row>
    <row r="13" ht="20" customHeight="1" spans="1:10" x14ac:dyDescent="0.25">
      <c r="A13" s="13"/>
      <c r="B13" s="14"/>
      <c r="C13" s="15"/>
      <c r="D13" s="16">
        <f>IF(C13="","",IFERROR(IF(VLOOKUP(C13,'保存年数'!$A$8:$B$21,2,FALSE)="","",VLOOKUP(C13,'保存年数'!$A$8:$B$21,2,FALSE)),""))</f>
      </c>
      <c r="E13" s="17">
        <f>IF(OR(B13="",D13=""),"",IF(D13="永久","捨てない",B13+D13+1))</f>
      </c>
      <c r="F13" s="18">
        <f>IF(OR(B13="",C13=""),"",IF(I13&lt;&gt;"","捨てた",IF(H13&lt;&gt;"","残す（理由あり）",IF(E13="","",IF(E13="捨てない","捨てない",IF($B$3="","",IF($B$3&gt;=E13,"今年の総会の後に捨てられる","残す（あと"&amp;(E13-$B$3)&amp;"年）")))))))</f>
      </c>
      <c r="G13" s="15"/>
      <c r="H13" s="15"/>
      <c r="I13" s="19"/>
      <c r="J13" s="15"/>
    </row>
    <row r="14" ht="20" customHeight="1" spans="1:10" x14ac:dyDescent="0.25">
      <c r="A14" s="13"/>
      <c r="B14" s="14"/>
      <c r="C14" s="15"/>
      <c r="D14" s="16">
        <f>IF(C14="","",IFERROR(IF(VLOOKUP(C14,'保存年数'!$A$8:$B$21,2,FALSE)="","",VLOOKUP(C14,'保存年数'!$A$8:$B$21,2,FALSE)),""))</f>
      </c>
      <c r="E14" s="17">
        <f>IF(OR(B14="",D14=""),"",IF(D14="永久","捨てない",B14+D14+1))</f>
      </c>
      <c r="F14" s="18">
        <f>IF(OR(B14="",C14=""),"",IF(I14&lt;&gt;"","捨てた",IF(H14&lt;&gt;"","残す（理由あり）",IF(E14="","",IF(E14="捨てない","捨てない",IF($B$3="","",IF($B$3&gt;=E14,"今年の総会の後に捨てられる","残す（あと"&amp;(E14-$B$3)&amp;"年）")))))))</f>
      </c>
      <c r="G14" s="15"/>
      <c r="H14" s="15"/>
      <c r="I14" s="19"/>
      <c r="J14" s="15"/>
    </row>
    <row r="15" ht="20" customHeight="1" spans="1:10" x14ac:dyDescent="0.25">
      <c r="A15" s="13"/>
      <c r="B15" s="14"/>
      <c r="C15" s="15"/>
      <c r="D15" s="16">
        <f>IF(C15="","",IFERROR(IF(VLOOKUP(C15,'保存年数'!$A$8:$B$21,2,FALSE)="","",VLOOKUP(C15,'保存年数'!$A$8:$B$21,2,FALSE)),""))</f>
      </c>
      <c r="E15" s="17">
        <f>IF(OR(B15="",D15=""),"",IF(D15="永久","捨てない",B15+D15+1))</f>
      </c>
      <c r="F15" s="18">
        <f>IF(OR(B15="",C15=""),"",IF(I15&lt;&gt;"","捨てた",IF(H15&lt;&gt;"","残す（理由あり）",IF(E15="","",IF(E15="捨てない","捨てない",IF($B$3="","",IF($B$3&gt;=E15,"今年の総会の後に捨てられる","残す（あと"&amp;(E15-$B$3)&amp;"年）")))))))</f>
      </c>
      <c r="G15" s="15"/>
      <c r="H15" s="15"/>
      <c r="I15" s="19"/>
      <c r="J15" s="15"/>
    </row>
    <row r="16" ht="20" customHeight="1" spans="1:10" x14ac:dyDescent="0.25">
      <c r="A16" s="13"/>
      <c r="B16" s="14"/>
      <c r="C16" s="15"/>
      <c r="D16" s="16">
        <f>IF(C16="","",IFERROR(IF(VLOOKUP(C16,'保存年数'!$A$8:$B$21,2,FALSE)="","",VLOOKUP(C16,'保存年数'!$A$8:$B$21,2,FALSE)),""))</f>
      </c>
      <c r="E16" s="17">
        <f>IF(OR(B16="",D16=""),"",IF(D16="永久","捨てない",B16+D16+1))</f>
      </c>
      <c r="F16" s="18">
        <f>IF(OR(B16="",C16=""),"",IF(I16&lt;&gt;"","捨てた",IF(H16&lt;&gt;"","残す（理由あり）",IF(E16="","",IF(E16="捨てない","捨てない",IF($B$3="","",IF($B$3&gt;=E16,"今年の総会の後に捨てられる","残す（あと"&amp;(E16-$B$3)&amp;"年）")))))))</f>
      </c>
      <c r="G16" s="15"/>
      <c r="H16" s="15"/>
      <c r="I16" s="19"/>
      <c r="J16" s="15"/>
    </row>
    <row r="17" ht="20" customHeight="1" spans="1:10" x14ac:dyDescent="0.25">
      <c r="A17" s="13"/>
      <c r="B17" s="14"/>
      <c r="C17" s="15"/>
      <c r="D17" s="16">
        <f>IF(C17="","",IFERROR(IF(VLOOKUP(C17,'保存年数'!$A$8:$B$21,2,FALSE)="","",VLOOKUP(C17,'保存年数'!$A$8:$B$21,2,FALSE)),""))</f>
      </c>
      <c r="E17" s="17">
        <f>IF(OR(B17="",D17=""),"",IF(D17="永久","捨てない",B17+D17+1))</f>
      </c>
      <c r="F17" s="18">
        <f>IF(OR(B17="",C17=""),"",IF(I17&lt;&gt;"","捨てた",IF(H17&lt;&gt;"","残す（理由あり）",IF(E17="","",IF(E17="捨てない","捨てない",IF($B$3="","",IF($B$3&gt;=E17,"今年の総会の後に捨てられる","残す（あと"&amp;(E17-$B$3)&amp;"年）")))))))</f>
      </c>
      <c r="G17" s="15"/>
      <c r="H17" s="15"/>
      <c r="I17" s="19"/>
      <c r="J17" s="15"/>
    </row>
    <row r="18" ht="20" customHeight="1" spans="1:10" x14ac:dyDescent="0.25">
      <c r="A18" s="13"/>
      <c r="B18" s="14"/>
      <c r="C18" s="15"/>
      <c r="D18" s="16">
        <f>IF(C18="","",IFERROR(IF(VLOOKUP(C18,'保存年数'!$A$8:$B$21,2,FALSE)="","",VLOOKUP(C18,'保存年数'!$A$8:$B$21,2,FALSE)),""))</f>
      </c>
      <c r="E18" s="17">
        <f>IF(OR(B18="",D18=""),"",IF(D18="永久","捨てない",B18+D18+1))</f>
      </c>
      <c r="F18" s="18">
        <f>IF(OR(B18="",C18=""),"",IF(I18&lt;&gt;"","捨てた",IF(H18&lt;&gt;"","残す（理由あり）",IF(E18="","",IF(E18="捨てない","捨てない",IF($B$3="","",IF($B$3&gt;=E18,"今年の総会の後に捨てられる","残す（あと"&amp;(E18-$B$3)&amp;"年）")))))))</f>
      </c>
      <c r="G18" s="15"/>
      <c r="H18" s="15"/>
      <c r="I18" s="19"/>
      <c r="J18" s="15"/>
    </row>
    <row r="19" ht="20" customHeight="1" spans="1:10" x14ac:dyDescent="0.25">
      <c r="A19" s="13"/>
      <c r="B19" s="14"/>
      <c r="C19" s="15"/>
      <c r="D19" s="16">
        <f>IF(C19="","",IFERROR(IF(VLOOKUP(C19,'保存年数'!$A$8:$B$21,2,FALSE)="","",VLOOKUP(C19,'保存年数'!$A$8:$B$21,2,FALSE)),""))</f>
      </c>
      <c r="E19" s="17">
        <f>IF(OR(B19="",D19=""),"",IF(D19="永久","捨てない",B19+D19+1))</f>
      </c>
      <c r="F19" s="18">
        <f>IF(OR(B19="",C19=""),"",IF(I19&lt;&gt;"","捨てた",IF(H19&lt;&gt;"","残す（理由あり）",IF(E19="","",IF(E19="捨てない","捨てない",IF($B$3="","",IF($B$3&gt;=E19,"今年の総会の後に捨てられる","残す（あと"&amp;(E19-$B$3)&amp;"年）")))))))</f>
      </c>
      <c r="G19" s="15"/>
      <c r="H19" s="15"/>
      <c r="I19" s="19"/>
      <c r="J19" s="15"/>
    </row>
    <row r="20" ht="20" customHeight="1" spans="1:10" x14ac:dyDescent="0.25">
      <c r="A20" s="13"/>
      <c r="B20" s="14"/>
      <c r="C20" s="15"/>
      <c r="D20" s="16">
        <f>IF(C20="","",IFERROR(IF(VLOOKUP(C20,'保存年数'!$A$8:$B$21,2,FALSE)="","",VLOOKUP(C20,'保存年数'!$A$8:$B$21,2,FALSE)),""))</f>
      </c>
      <c r="E20" s="17">
        <f>IF(OR(B20="",D20=""),"",IF(D20="永久","捨てない",B20+D20+1))</f>
      </c>
      <c r="F20" s="18">
        <f>IF(OR(B20="",C20=""),"",IF(I20&lt;&gt;"","捨てた",IF(H20&lt;&gt;"","残す（理由あり）",IF(E20="","",IF(E20="捨てない","捨てない",IF($B$3="","",IF($B$3&gt;=E20,"今年の総会の後に捨てられる","残す（あと"&amp;(E20-$B$3)&amp;"年）")))))))</f>
      </c>
      <c r="G20" s="15"/>
      <c r="H20" s="15"/>
      <c r="I20" s="19"/>
      <c r="J20" s="15"/>
    </row>
    <row r="21" ht="20" customHeight="1" spans="1:10" x14ac:dyDescent="0.25">
      <c r="A21" s="13"/>
      <c r="B21" s="14"/>
      <c r="C21" s="15"/>
      <c r="D21" s="16">
        <f>IF(C21="","",IFERROR(IF(VLOOKUP(C21,'保存年数'!$A$8:$B$21,2,FALSE)="","",VLOOKUP(C21,'保存年数'!$A$8:$B$21,2,FALSE)),""))</f>
      </c>
      <c r="E21" s="17">
        <f>IF(OR(B21="",D21=""),"",IF(D21="永久","捨てない",B21+D21+1))</f>
      </c>
      <c r="F21" s="18">
        <f>IF(OR(B21="",C21=""),"",IF(I21&lt;&gt;"","捨てた",IF(H21&lt;&gt;"","残す（理由あり）",IF(E21="","",IF(E21="捨てない","捨てない",IF($B$3="","",IF($B$3&gt;=E21,"今年の総会の後に捨てられる","残す（あと"&amp;(E21-$B$3)&amp;"年）")))))))</f>
      </c>
      <c r="G21" s="15"/>
      <c r="H21" s="15"/>
      <c r="I21" s="19"/>
      <c r="J21" s="15"/>
    </row>
    <row r="22" ht="20" customHeight="1" spans="1:10" x14ac:dyDescent="0.25">
      <c r="A22" s="13"/>
      <c r="B22" s="14"/>
      <c r="C22" s="15"/>
      <c r="D22" s="16">
        <f>IF(C22="","",IFERROR(IF(VLOOKUP(C22,'保存年数'!$A$8:$B$21,2,FALSE)="","",VLOOKUP(C22,'保存年数'!$A$8:$B$21,2,FALSE)),""))</f>
      </c>
      <c r="E22" s="17">
        <f>IF(OR(B22="",D22=""),"",IF(D22="永久","捨てない",B22+D22+1))</f>
      </c>
      <c r="F22" s="18">
        <f>IF(OR(B22="",C22=""),"",IF(I22&lt;&gt;"","捨てた",IF(H22&lt;&gt;"","残す（理由あり）",IF(E22="","",IF(E22="捨てない","捨てない",IF($B$3="","",IF($B$3&gt;=E22,"今年の総会の後に捨てられる","残す（あと"&amp;(E22-$B$3)&amp;"年）")))))))</f>
      </c>
      <c r="G22" s="15"/>
      <c r="H22" s="15"/>
      <c r="I22" s="19"/>
      <c r="J22" s="15"/>
    </row>
    <row r="23" ht="20" customHeight="1" spans="1:10" x14ac:dyDescent="0.25">
      <c r="A23" s="13"/>
      <c r="B23" s="14"/>
      <c r="C23" s="15"/>
      <c r="D23" s="16">
        <f>IF(C23="","",IFERROR(IF(VLOOKUP(C23,'保存年数'!$A$8:$B$21,2,FALSE)="","",VLOOKUP(C23,'保存年数'!$A$8:$B$21,2,FALSE)),""))</f>
      </c>
      <c r="E23" s="17">
        <f>IF(OR(B23="",D23=""),"",IF(D23="永久","捨てない",B23+D23+1))</f>
      </c>
      <c r="F23" s="18">
        <f>IF(OR(B23="",C23=""),"",IF(I23&lt;&gt;"","捨てた",IF(H23&lt;&gt;"","残す（理由あり）",IF(E23="","",IF(E23="捨てない","捨てない",IF($B$3="","",IF($B$3&gt;=E23,"今年の総会の後に捨てられる","残す（あと"&amp;(E23-$B$3)&amp;"年）")))))))</f>
      </c>
      <c r="G23" s="15"/>
      <c r="H23" s="15"/>
      <c r="I23" s="19"/>
      <c r="J23" s="15"/>
    </row>
    <row r="24" ht="20" customHeight="1" spans="1:10" x14ac:dyDescent="0.25">
      <c r="A24" s="13"/>
      <c r="B24" s="14"/>
      <c r="C24" s="15"/>
      <c r="D24" s="16">
        <f>IF(C24="","",IFERROR(IF(VLOOKUP(C24,'保存年数'!$A$8:$B$21,2,FALSE)="","",VLOOKUP(C24,'保存年数'!$A$8:$B$21,2,FALSE)),""))</f>
      </c>
      <c r="E24" s="17">
        <f>IF(OR(B24="",D24=""),"",IF(D24="永久","捨てない",B24+D24+1))</f>
      </c>
      <c r="F24" s="18">
        <f>IF(OR(B24="",C24=""),"",IF(I24&lt;&gt;"","捨てた",IF(H24&lt;&gt;"","残す（理由あり）",IF(E24="","",IF(E24="捨てない","捨てない",IF($B$3="","",IF($B$3&gt;=E24,"今年の総会の後に捨てられる","残す（あと"&amp;(E24-$B$3)&amp;"年）")))))))</f>
      </c>
      <c r="G24" s="15"/>
      <c r="H24" s="15"/>
      <c r="I24" s="19"/>
      <c r="J24" s="15"/>
    </row>
    <row r="25" ht="20" customHeight="1" spans="1:10" x14ac:dyDescent="0.25">
      <c r="A25" s="13"/>
      <c r="B25" s="14"/>
      <c r="C25" s="15"/>
      <c r="D25" s="16">
        <f>IF(C25="","",IFERROR(IF(VLOOKUP(C25,'保存年数'!$A$8:$B$21,2,FALSE)="","",VLOOKUP(C25,'保存年数'!$A$8:$B$21,2,FALSE)),""))</f>
      </c>
      <c r="E25" s="17">
        <f>IF(OR(B25="",D25=""),"",IF(D25="永久","捨てない",B25+D25+1))</f>
      </c>
      <c r="F25" s="18">
        <f>IF(OR(B25="",C25=""),"",IF(I25&lt;&gt;"","捨てた",IF(H25&lt;&gt;"","残す（理由あり）",IF(E25="","",IF(E25="捨てない","捨てない",IF($B$3="","",IF($B$3&gt;=E25,"今年の総会の後に捨てられる","残す（あと"&amp;(E25-$B$3)&amp;"年）")))))))</f>
      </c>
      <c r="G25" s="15"/>
      <c r="H25" s="15"/>
      <c r="I25" s="19"/>
      <c r="J25" s="15"/>
    </row>
    <row r="26" ht="20" customHeight="1" spans="1:10" x14ac:dyDescent="0.25">
      <c r="A26" s="13"/>
      <c r="B26" s="14"/>
      <c r="C26" s="15"/>
      <c r="D26" s="16">
        <f>IF(C26="","",IFERROR(IF(VLOOKUP(C26,'保存年数'!$A$8:$B$21,2,FALSE)="","",VLOOKUP(C26,'保存年数'!$A$8:$B$21,2,FALSE)),""))</f>
      </c>
      <c r="E26" s="17">
        <f>IF(OR(B26="",D26=""),"",IF(D26="永久","捨てない",B26+D26+1))</f>
      </c>
      <c r="F26" s="18">
        <f>IF(OR(B26="",C26=""),"",IF(I26&lt;&gt;"","捨てた",IF(H26&lt;&gt;"","残す（理由あり）",IF(E26="","",IF(E26="捨てない","捨てない",IF($B$3="","",IF($B$3&gt;=E26,"今年の総会の後に捨てられる","残す（あと"&amp;(E26-$B$3)&amp;"年）")))))))</f>
      </c>
      <c r="G26" s="15"/>
      <c r="H26" s="15"/>
      <c r="I26" s="19"/>
      <c r="J26" s="15"/>
    </row>
    <row r="27" ht="20" customHeight="1" spans="1:10" x14ac:dyDescent="0.25">
      <c r="A27" s="13"/>
      <c r="B27" s="14"/>
      <c r="C27" s="15"/>
      <c r="D27" s="16">
        <f>IF(C27="","",IFERROR(IF(VLOOKUP(C27,'保存年数'!$A$8:$B$21,2,FALSE)="","",VLOOKUP(C27,'保存年数'!$A$8:$B$21,2,FALSE)),""))</f>
      </c>
      <c r="E27" s="17">
        <f>IF(OR(B27="",D27=""),"",IF(D27="永久","捨てない",B27+D27+1))</f>
      </c>
      <c r="F27" s="18">
        <f>IF(OR(B27="",C27=""),"",IF(I27&lt;&gt;"","捨てた",IF(H27&lt;&gt;"","残す（理由あり）",IF(E27="","",IF(E27="捨てない","捨てない",IF($B$3="","",IF($B$3&gt;=E27,"今年の総会の後に捨てられる","残す（あと"&amp;(E27-$B$3)&amp;"年）")))))))</f>
      </c>
      <c r="G27" s="15"/>
      <c r="H27" s="15"/>
      <c r="I27" s="19"/>
      <c r="J27" s="15"/>
    </row>
    <row r="28" ht="20" customHeight="1" spans="1:10" x14ac:dyDescent="0.25">
      <c r="A28" s="13"/>
      <c r="B28" s="14"/>
      <c r="C28" s="15"/>
      <c r="D28" s="16">
        <f>IF(C28="","",IFERROR(IF(VLOOKUP(C28,'保存年数'!$A$8:$B$21,2,FALSE)="","",VLOOKUP(C28,'保存年数'!$A$8:$B$21,2,FALSE)),""))</f>
      </c>
      <c r="E28" s="17">
        <f>IF(OR(B28="",D28=""),"",IF(D28="永久","捨てない",B28+D28+1))</f>
      </c>
      <c r="F28" s="18">
        <f>IF(OR(B28="",C28=""),"",IF(I28&lt;&gt;"","捨てた",IF(H28&lt;&gt;"","残す（理由あり）",IF(E28="","",IF(E28="捨てない","捨てない",IF($B$3="","",IF($B$3&gt;=E28,"今年の総会の後に捨てられる","残す（あと"&amp;(E28-$B$3)&amp;"年）")))))))</f>
      </c>
      <c r="G28" s="15"/>
      <c r="H28" s="15"/>
      <c r="I28" s="19"/>
      <c r="J28" s="15"/>
    </row>
    <row r="29" ht="20" customHeight="1" spans="1:10" x14ac:dyDescent="0.25">
      <c r="A29" s="13"/>
      <c r="B29" s="14"/>
      <c r="C29" s="15"/>
      <c r="D29" s="16">
        <f>IF(C29="","",IFERROR(IF(VLOOKUP(C29,'保存年数'!$A$8:$B$21,2,FALSE)="","",VLOOKUP(C29,'保存年数'!$A$8:$B$21,2,FALSE)),""))</f>
      </c>
      <c r="E29" s="17">
        <f>IF(OR(B29="",D29=""),"",IF(D29="永久","捨てない",B29+D29+1))</f>
      </c>
      <c r="F29" s="18">
        <f>IF(OR(B29="",C29=""),"",IF(I29&lt;&gt;"","捨てた",IF(H29&lt;&gt;"","残す（理由あり）",IF(E29="","",IF(E29="捨てない","捨てない",IF($B$3="","",IF($B$3&gt;=E29,"今年の総会の後に捨てられる","残す（あと"&amp;(E29-$B$3)&amp;"年）")))))))</f>
      </c>
      <c r="G29" s="15"/>
      <c r="H29" s="15"/>
      <c r="I29" s="19"/>
      <c r="J29" s="15"/>
    </row>
    <row r="30" ht="20" customHeight="1" spans="1:10" x14ac:dyDescent="0.25">
      <c r="A30" s="13"/>
      <c r="B30" s="14"/>
      <c r="C30" s="15"/>
      <c r="D30" s="16">
        <f>IF(C30="","",IFERROR(IF(VLOOKUP(C30,'保存年数'!$A$8:$B$21,2,FALSE)="","",VLOOKUP(C30,'保存年数'!$A$8:$B$21,2,FALSE)),""))</f>
      </c>
      <c r="E30" s="17">
        <f>IF(OR(B30="",D30=""),"",IF(D30="永久","捨てない",B30+D30+1))</f>
      </c>
      <c r="F30" s="18">
        <f>IF(OR(B30="",C30=""),"",IF(I30&lt;&gt;"","捨てた",IF(H30&lt;&gt;"","残す（理由あり）",IF(E30="","",IF(E30="捨てない","捨てない",IF($B$3="","",IF($B$3&gt;=E30,"今年の総会の後に捨てられる","残す（あと"&amp;(E30-$B$3)&amp;"年）")))))))</f>
      </c>
      <c r="G30" s="15"/>
      <c r="H30" s="15"/>
      <c r="I30" s="19"/>
      <c r="J30" s="15"/>
    </row>
    <row r="31" ht="20" customHeight="1" spans="1:10" x14ac:dyDescent="0.25">
      <c r="A31" s="13"/>
      <c r="B31" s="14"/>
      <c r="C31" s="15"/>
      <c r="D31" s="16">
        <f>IF(C31="","",IFERROR(IF(VLOOKUP(C31,'保存年数'!$A$8:$B$21,2,FALSE)="","",VLOOKUP(C31,'保存年数'!$A$8:$B$21,2,FALSE)),""))</f>
      </c>
      <c r="E31" s="17">
        <f>IF(OR(B31="",D31=""),"",IF(D31="永久","捨てない",B31+D31+1))</f>
      </c>
      <c r="F31" s="18">
        <f>IF(OR(B31="",C31=""),"",IF(I31&lt;&gt;"","捨てた",IF(H31&lt;&gt;"","残す（理由あり）",IF(E31="","",IF(E31="捨てない","捨てない",IF($B$3="","",IF($B$3&gt;=E31,"今年の総会の後に捨てられる","残す（あと"&amp;(E31-$B$3)&amp;"年）")))))))</f>
      </c>
      <c r="G31" s="15"/>
      <c r="H31" s="15"/>
      <c r="I31" s="19"/>
      <c r="J31" s="15"/>
    </row>
    <row r="32" ht="20" customHeight="1" spans="1:10" x14ac:dyDescent="0.25">
      <c r="A32" s="13"/>
      <c r="B32" s="14"/>
      <c r="C32" s="15"/>
      <c r="D32" s="16">
        <f>IF(C32="","",IFERROR(IF(VLOOKUP(C32,'保存年数'!$A$8:$B$21,2,FALSE)="","",VLOOKUP(C32,'保存年数'!$A$8:$B$21,2,FALSE)),""))</f>
      </c>
      <c r="E32" s="17">
        <f>IF(OR(B32="",D32=""),"",IF(D32="永久","捨てない",B32+D32+1))</f>
      </c>
      <c r="F32" s="18">
        <f>IF(OR(B32="",C32=""),"",IF(I32&lt;&gt;"","捨てた",IF(H32&lt;&gt;"","残す（理由あり）",IF(E32="","",IF(E32="捨てない","捨てない",IF($B$3="","",IF($B$3&gt;=E32,"今年の総会の後に捨てられる","残す（あと"&amp;(E32-$B$3)&amp;"年）")))))))</f>
      </c>
      <c r="G32" s="15"/>
      <c r="H32" s="15"/>
      <c r="I32" s="19"/>
      <c r="J32" s="15"/>
    </row>
    <row r="33" ht="20" customHeight="1" spans="1:10" x14ac:dyDescent="0.25">
      <c r="A33" s="13"/>
      <c r="B33" s="14"/>
      <c r="C33" s="15"/>
      <c r="D33" s="16">
        <f>IF(C33="","",IFERROR(IF(VLOOKUP(C33,'保存年数'!$A$8:$B$21,2,FALSE)="","",VLOOKUP(C33,'保存年数'!$A$8:$B$21,2,FALSE)),""))</f>
      </c>
      <c r="E33" s="17">
        <f>IF(OR(B33="",D33=""),"",IF(D33="永久","捨てない",B33+D33+1))</f>
      </c>
      <c r="F33" s="18">
        <f>IF(OR(B33="",C33=""),"",IF(I33&lt;&gt;"","捨てた",IF(H33&lt;&gt;"","残す（理由あり）",IF(E33="","",IF(E33="捨てない","捨てない",IF($B$3="","",IF($B$3&gt;=E33,"今年の総会の後に捨てられる","残す（あと"&amp;(E33-$B$3)&amp;"年）")))))))</f>
      </c>
      <c r="G33" s="15"/>
      <c r="H33" s="15"/>
      <c r="I33" s="19"/>
      <c r="J33" s="15"/>
    </row>
    <row r="34" ht="20" customHeight="1" spans="1:10" x14ac:dyDescent="0.25">
      <c r="A34" s="13"/>
      <c r="B34" s="14"/>
      <c r="C34" s="15"/>
      <c r="D34" s="16">
        <f>IF(C34="","",IFERROR(IF(VLOOKUP(C34,'保存年数'!$A$8:$B$21,2,FALSE)="","",VLOOKUP(C34,'保存年数'!$A$8:$B$21,2,FALSE)),""))</f>
      </c>
      <c r="E34" s="17">
        <f>IF(OR(B34="",D34=""),"",IF(D34="永久","捨てない",B34+D34+1))</f>
      </c>
      <c r="F34" s="18">
        <f>IF(OR(B34="",C34=""),"",IF(I34&lt;&gt;"","捨てた",IF(H34&lt;&gt;"","残す（理由あり）",IF(E34="","",IF(E34="捨てない","捨てない",IF($B$3="","",IF($B$3&gt;=E34,"今年の総会の後に捨てられる","残す（あと"&amp;(E34-$B$3)&amp;"年）")))))))</f>
      </c>
      <c r="G34" s="15"/>
      <c r="H34" s="15"/>
      <c r="I34" s="19"/>
      <c r="J34" s="15"/>
    </row>
    <row r="35" ht="20" customHeight="1" spans="1:10" x14ac:dyDescent="0.25">
      <c r="A35" s="13"/>
      <c r="B35" s="14"/>
      <c r="C35" s="15"/>
      <c r="D35" s="16">
        <f>IF(C35="","",IFERROR(IF(VLOOKUP(C35,'保存年数'!$A$8:$B$21,2,FALSE)="","",VLOOKUP(C35,'保存年数'!$A$8:$B$21,2,FALSE)),""))</f>
      </c>
      <c r="E35" s="17">
        <f>IF(OR(B35="",D35=""),"",IF(D35="永久","捨てない",B35+D35+1))</f>
      </c>
      <c r="F35" s="18">
        <f>IF(OR(B35="",C35=""),"",IF(I35&lt;&gt;"","捨てた",IF(H35&lt;&gt;"","残す（理由あり）",IF(E35="","",IF(E35="捨てない","捨てない",IF($B$3="","",IF($B$3&gt;=E35,"今年の総会の後に捨てられる","残す（あと"&amp;(E35-$B$3)&amp;"年）")))))))</f>
      </c>
      <c r="G35" s="15"/>
      <c r="H35" s="15"/>
      <c r="I35" s="19"/>
      <c r="J35" s="15"/>
    </row>
    <row r="36" ht="20" customHeight="1" spans="1:10" x14ac:dyDescent="0.25">
      <c r="A36" s="13"/>
      <c r="B36" s="14"/>
      <c r="C36" s="15"/>
      <c r="D36" s="16">
        <f>IF(C36="","",IFERROR(IF(VLOOKUP(C36,'保存年数'!$A$8:$B$21,2,FALSE)="","",VLOOKUP(C36,'保存年数'!$A$8:$B$21,2,FALSE)),""))</f>
      </c>
      <c r="E36" s="17">
        <f>IF(OR(B36="",D36=""),"",IF(D36="永久","捨てない",B36+D36+1))</f>
      </c>
      <c r="F36" s="18">
        <f>IF(OR(B36="",C36=""),"",IF(I36&lt;&gt;"","捨てた",IF(H36&lt;&gt;"","残す（理由あり）",IF(E36="","",IF(E36="捨てない","捨てない",IF($B$3="","",IF($B$3&gt;=E36,"今年の総会の後に捨てられる","残す（あと"&amp;(E36-$B$3)&amp;"年）")))))))</f>
      </c>
      <c r="G36" s="15"/>
      <c r="H36" s="15"/>
      <c r="I36" s="19"/>
      <c r="J36" s="15"/>
    </row>
    <row r="37" ht="20" customHeight="1" spans="1:10" x14ac:dyDescent="0.25">
      <c r="A37" s="13"/>
      <c r="B37" s="14"/>
      <c r="C37" s="15"/>
      <c r="D37" s="16">
        <f>IF(C37="","",IFERROR(IF(VLOOKUP(C37,'保存年数'!$A$8:$B$21,2,FALSE)="","",VLOOKUP(C37,'保存年数'!$A$8:$B$21,2,FALSE)),""))</f>
      </c>
      <c r="E37" s="17">
        <f>IF(OR(B37="",D37=""),"",IF(D37="永久","捨てない",B37+D37+1))</f>
      </c>
      <c r="F37" s="18">
        <f>IF(OR(B37="",C37=""),"",IF(I37&lt;&gt;"","捨てた",IF(H37&lt;&gt;"","残す（理由あり）",IF(E37="","",IF(E37="捨てない","捨てない",IF($B$3="","",IF($B$3&gt;=E37,"今年の総会の後に捨てられる","残す（あと"&amp;(E37-$B$3)&amp;"年）")))))))</f>
      </c>
      <c r="G37" s="15"/>
      <c r="H37" s="15"/>
      <c r="I37" s="19"/>
      <c r="J37" s="15"/>
    </row>
    <row r="38" ht="20" customHeight="1" spans="1:10" x14ac:dyDescent="0.25">
      <c r="A38" s="13"/>
      <c r="B38" s="14"/>
      <c r="C38" s="15"/>
      <c r="D38" s="16">
        <f>IF(C38="","",IFERROR(IF(VLOOKUP(C38,'保存年数'!$A$8:$B$21,2,FALSE)="","",VLOOKUP(C38,'保存年数'!$A$8:$B$21,2,FALSE)),""))</f>
      </c>
      <c r="E38" s="17">
        <f>IF(OR(B38="",D38=""),"",IF(D38="永久","捨てない",B38+D38+1))</f>
      </c>
      <c r="F38" s="18">
        <f>IF(OR(B38="",C38=""),"",IF(I38&lt;&gt;"","捨てた",IF(H38&lt;&gt;"","残す（理由あり）",IF(E38="","",IF(E38="捨てない","捨てない",IF($B$3="","",IF($B$3&gt;=E38,"今年の総会の後に捨てられる","残す（あと"&amp;(E38-$B$3)&amp;"年）")))))))</f>
      </c>
      <c r="G38" s="15"/>
      <c r="H38" s="15"/>
      <c r="I38" s="19"/>
      <c r="J38" s="15"/>
    </row>
    <row r="39" ht="20" customHeight="1" spans="1:10" x14ac:dyDescent="0.25">
      <c r="A39" s="13"/>
      <c r="B39" s="14"/>
      <c r="C39" s="15"/>
      <c r="D39" s="16">
        <f>IF(C39="","",IFERROR(IF(VLOOKUP(C39,'保存年数'!$A$8:$B$21,2,FALSE)="","",VLOOKUP(C39,'保存年数'!$A$8:$B$21,2,FALSE)),""))</f>
      </c>
      <c r="E39" s="17">
        <f>IF(OR(B39="",D39=""),"",IF(D39="永久","捨てない",B39+D39+1))</f>
      </c>
      <c r="F39" s="18">
        <f>IF(OR(B39="",C39=""),"",IF(I39&lt;&gt;"","捨てた",IF(H39&lt;&gt;"","残す（理由あり）",IF(E39="","",IF(E39="捨てない","捨てない",IF($B$3="","",IF($B$3&gt;=E39,"今年の総会の後に捨てられる","残す（あと"&amp;(E39-$B$3)&amp;"年）")))))))</f>
      </c>
      <c r="G39" s="15"/>
      <c r="H39" s="15"/>
      <c r="I39" s="19"/>
      <c r="J39" s="15"/>
    </row>
    <row r="40" ht="20" customHeight="1" spans="1:10" x14ac:dyDescent="0.25">
      <c r="A40" s="13"/>
      <c r="B40" s="14"/>
      <c r="C40" s="15"/>
      <c r="D40" s="16">
        <f>IF(C40="","",IFERROR(IF(VLOOKUP(C40,'保存年数'!$A$8:$B$21,2,FALSE)="","",VLOOKUP(C40,'保存年数'!$A$8:$B$21,2,FALSE)),""))</f>
      </c>
      <c r="E40" s="17">
        <f>IF(OR(B40="",D40=""),"",IF(D40="永久","捨てない",B40+D40+1))</f>
      </c>
      <c r="F40" s="18">
        <f>IF(OR(B40="",C40=""),"",IF(I40&lt;&gt;"","捨てた",IF(H40&lt;&gt;"","残す（理由あり）",IF(E40="","",IF(E40="捨てない","捨てない",IF($B$3="","",IF($B$3&gt;=E40,"今年の総会の後に捨てられる","残す（あと"&amp;(E40-$B$3)&amp;"年）")))))))</f>
      </c>
      <c r="G40" s="15"/>
      <c r="H40" s="15"/>
      <c r="I40" s="19"/>
      <c r="J40" s="15"/>
    </row>
    <row r="41" ht="20" customHeight="1" spans="1:10" x14ac:dyDescent="0.25">
      <c r="A41" s="13"/>
      <c r="B41" s="14"/>
      <c r="C41" s="15"/>
      <c r="D41" s="16">
        <f>IF(C41="","",IFERROR(IF(VLOOKUP(C41,'保存年数'!$A$8:$B$21,2,FALSE)="","",VLOOKUP(C41,'保存年数'!$A$8:$B$21,2,FALSE)),""))</f>
      </c>
      <c r="E41" s="17">
        <f>IF(OR(B41="",D41=""),"",IF(D41="永久","捨てない",B41+D41+1))</f>
      </c>
      <c r="F41" s="18">
        <f>IF(OR(B41="",C41=""),"",IF(I41&lt;&gt;"","捨てた",IF(H41&lt;&gt;"","残す（理由あり）",IF(E41="","",IF(E41="捨てない","捨てない",IF($B$3="","",IF($B$3&gt;=E41,"今年の総会の後に捨てられる","残す（あと"&amp;(E41-$B$3)&amp;"年）")))))))</f>
      </c>
      <c r="G41" s="15"/>
      <c r="H41" s="15"/>
      <c r="I41" s="19"/>
      <c r="J41" s="15"/>
    </row>
    <row r="42" ht="20" customHeight="1" spans="1:10" x14ac:dyDescent="0.25">
      <c r="A42" s="13"/>
      <c r="B42" s="14"/>
      <c r="C42" s="15"/>
      <c r="D42" s="16">
        <f>IF(C42="","",IFERROR(IF(VLOOKUP(C42,'保存年数'!$A$8:$B$21,2,FALSE)="","",VLOOKUP(C42,'保存年数'!$A$8:$B$21,2,FALSE)),""))</f>
      </c>
      <c r="E42" s="17">
        <f>IF(OR(B42="",D42=""),"",IF(D42="永久","捨てない",B42+D42+1))</f>
      </c>
      <c r="F42" s="18">
        <f>IF(OR(B42="",C42=""),"",IF(I42&lt;&gt;"","捨てた",IF(H42&lt;&gt;"","残す（理由あり）",IF(E42="","",IF(E42="捨てない","捨てない",IF($B$3="","",IF($B$3&gt;=E42,"今年の総会の後に捨てられる","残す（あと"&amp;(E42-$B$3)&amp;"年）")))))))</f>
      </c>
      <c r="G42" s="15"/>
      <c r="H42" s="15"/>
      <c r="I42" s="19"/>
      <c r="J42" s="15"/>
    </row>
    <row r="43" ht="20" customHeight="1" spans="1:10" x14ac:dyDescent="0.25">
      <c r="A43" s="13"/>
      <c r="B43" s="14"/>
      <c r="C43" s="15"/>
      <c r="D43" s="16">
        <f>IF(C43="","",IFERROR(IF(VLOOKUP(C43,'保存年数'!$A$8:$B$21,2,FALSE)="","",VLOOKUP(C43,'保存年数'!$A$8:$B$21,2,FALSE)),""))</f>
      </c>
      <c r="E43" s="17">
        <f>IF(OR(B43="",D43=""),"",IF(D43="永久","捨てない",B43+D43+1))</f>
      </c>
      <c r="F43" s="18">
        <f>IF(OR(B43="",C43=""),"",IF(I43&lt;&gt;"","捨てた",IF(H43&lt;&gt;"","残す（理由あり）",IF(E43="","",IF(E43="捨てない","捨てない",IF($B$3="","",IF($B$3&gt;=E43,"今年の総会の後に捨てられる","残す（あと"&amp;(E43-$B$3)&amp;"年）")))))))</f>
      </c>
      <c r="G43" s="15"/>
      <c r="H43" s="15"/>
      <c r="I43" s="19"/>
      <c r="J43" s="15"/>
    </row>
    <row r="44" ht="20" customHeight="1" spans="1:10" x14ac:dyDescent="0.25">
      <c r="A44" s="13"/>
      <c r="B44" s="14"/>
      <c r="C44" s="15"/>
      <c r="D44" s="16">
        <f>IF(C44="","",IFERROR(IF(VLOOKUP(C44,'保存年数'!$A$8:$B$21,2,FALSE)="","",VLOOKUP(C44,'保存年数'!$A$8:$B$21,2,FALSE)),""))</f>
      </c>
      <c r="E44" s="17">
        <f>IF(OR(B44="",D44=""),"",IF(D44="永久","捨てない",B44+D44+1))</f>
      </c>
      <c r="F44" s="18">
        <f>IF(OR(B44="",C44=""),"",IF(I44&lt;&gt;"","捨てた",IF(H44&lt;&gt;"","残す（理由あり）",IF(E44="","",IF(E44="捨てない","捨てない",IF($B$3="","",IF($B$3&gt;=E44,"今年の総会の後に捨てられる","残す（あと"&amp;(E44-$B$3)&amp;"年）")))))))</f>
      </c>
      <c r="G44" s="15"/>
      <c r="H44" s="15"/>
      <c r="I44" s="19"/>
      <c r="J44" s="15"/>
    </row>
    <row r="45" ht="20" customHeight="1" spans="1:10" x14ac:dyDescent="0.25">
      <c r="A45" s="13"/>
      <c r="B45" s="14"/>
      <c r="C45" s="15"/>
      <c r="D45" s="16">
        <f>IF(C45="","",IFERROR(IF(VLOOKUP(C45,'保存年数'!$A$8:$B$21,2,FALSE)="","",VLOOKUP(C45,'保存年数'!$A$8:$B$21,2,FALSE)),""))</f>
      </c>
      <c r="E45" s="17">
        <f>IF(OR(B45="",D45=""),"",IF(D45="永久","捨てない",B45+D45+1))</f>
      </c>
      <c r="F45" s="18">
        <f>IF(OR(B45="",C45=""),"",IF(I45&lt;&gt;"","捨てた",IF(H45&lt;&gt;"","残す（理由あり）",IF(E45="","",IF(E45="捨てない","捨てない",IF($B$3="","",IF($B$3&gt;=E45,"今年の総会の後に捨てられる","残す（あと"&amp;(E45-$B$3)&amp;"年）")))))))</f>
      </c>
      <c r="G45" s="15"/>
      <c r="H45" s="15"/>
      <c r="I45" s="19"/>
      <c r="J45" s="15"/>
    </row>
    <row r="46" ht="20" customHeight="1" spans="1:10" x14ac:dyDescent="0.25">
      <c r="A46" s="13"/>
      <c r="B46" s="14"/>
      <c r="C46" s="15"/>
      <c r="D46" s="16">
        <f>IF(C46="","",IFERROR(IF(VLOOKUP(C46,'保存年数'!$A$8:$B$21,2,FALSE)="","",VLOOKUP(C46,'保存年数'!$A$8:$B$21,2,FALSE)),""))</f>
      </c>
      <c r="E46" s="17">
        <f>IF(OR(B46="",D46=""),"",IF(D46="永久","捨てない",B46+D46+1))</f>
      </c>
      <c r="F46" s="18">
        <f>IF(OR(B46="",C46=""),"",IF(I46&lt;&gt;"","捨てた",IF(H46&lt;&gt;"","残す（理由あり）",IF(E46="","",IF(E46="捨てない","捨てない",IF($B$3="","",IF($B$3&gt;=E46,"今年の総会の後に捨てられる","残す（あと"&amp;(E46-$B$3)&amp;"年）")))))))</f>
      </c>
      <c r="G46" s="15"/>
      <c r="H46" s="15"/>
      <c r="I46" s="19"/>
      <c r="J46" s="15"/>
    </row>
    <row r="47" ht="20" customHeight="1" spans="1:10" x14ac:dyDescent="0.25">
      <c r="A47" s="13"/>
      <c r="B47" s="14"/>
      <c r="C47" s="15"/>
      <c r="D47" s="16">
        <f>IF(C47="","",IFERROR(IF(VLOOKUP(C47,'保存年数'!$A$8:$B$21,2,FALSE)="","",VLOOKUP(C47,'保存年数'!$A$8:$B$21,2,FALSE)),""))</f>
      </c>
      <c r="E47" s="17">
        <f>IF(OR(B47="",D47=""),"",IF(D47="永久","捨てない",B47+D47+1))</f>
      </c>
      <c r="F47" s="18">
        <f>IF(OR(B47="",C47=""),"",IF(I47&lt;&gt;"","捨てた",IF(H47&lt;&gt;"","残す（理由あり）",IF(E47="","",IF(E47="捨てない","捨てない",IF($B$3="","",IF($B$3&gt;=E47,"今年の総会の後に捨てられる","残す（あと"&amp;(E47-$B$3)&amp;"年）")))))))</f>
      </c>
      <c r="G47" s="15"/>
      <c r="H47" s="15"/>
      <c r="I47" s="19"/>
      <c r="J47" s="15"/>
    </row>
    <row r="48" ht="20" customHeight="1" spans="1:10" x14ac:dyDescent="0.25">
      <c r="A48" s="13"/>
      <c r="B48" s="14"/>
      <c r="C48" s="15"/>
      <c r="D48" s="16">
        <f>IF(C48="","",IFERROR(IF(VLOOKUP(C48,'保存年数'!$A$8:$B$21,2,FALSE)="","",VLOOKUP(C48,'保存年数'!$A$8:$B$21,2,FALSE)),""))</f>
      </c>
      <c r="E48" s="17">
        <f>IF(OR(B48="",D48=""),"",IF(D48="永久","捨てない",B48+D48+1))</f>
      </c>
      <c r="F48" s="18">
        <f>IF(OR(B48="",C48=""),"",IF(I48&lt;&gt;"","捨てた",IF(H48&lt;&gt;"","残す（理由あり）",IF(E48="","",IF(E48="捨てない","捨てない",IF($B$3="","",IF($B$3&gt;=E48,"今年の総会の後に捨てられる","残す（あと"&amp;(E48-$B$3)&amp;"年）")))))))</f>
      </c>
      <c r="G48" s="15"/>
      <c r="H48" s="15"/>
      <c r="I48" s="19"/>
      <c r="J48" s="15"/>
    </row>
    <row r="49" ht="20" customHeight="1" spans="1:10" x14ac:dyDescent="0.25">
      <c r="A49" s="13"/>
      <c r="B49" s="14"/>
      <c r="C49" s="15"/>
      <c r="D49" s="16">
        <f>IF(C49="","",IFERROR(IF(VLOOKUP(C49,'保存年数'!$A$8:$B$21,2,FALSE)="","",VLOOKUP(C49,'保存年数'!$A$8:$B$21,2,FALSE)),""))</f>
      </c>
      <c r="E49" s="17">
        <f>IF(OR(B49="",D49=""),"",IF(D49="永久","捨てない",B49+D49+1))</f>
      </c>
      <c r="F49" s="18">
        <f>IF(OR(B49="",C49=""),"",IF(I49&lt;&gt;"","捨てた",IF(H49&lt;&gt;"","残す（理由あり）",IF(E49="","",IF(E49="捨てない","捨てない",IF($B$3="","",IF($B$3&gt;=E49,"今年の総会の後に捨てられる","残す（あと"&amp;(E49-$B$3)&amp;"年）")))))))</f>
      </c>
      <c r="G49" s="15"/>
      <c r="H49" s="15"/>
      <c r="I49" s="19"/>
      <c r="J49" s="15"/>
    </row>
    <row r="50" ht="20" customHeight="1" spans="1:10" x14ac:dyDescent="0.25">
      <c r="A50" s="13"/>
      <c r="B50" s="14"/>
      <c r="C50" s="15"/>
      <c r="D50" s="16">
        <f>IF(C50="","",IFERROR(IF(VLOOKUP(C50,'保存年数'!$A$8:$B$21,2,FALSE)="","",VLOOKUP(C50,'保存年数'!$A$8:$B$21,2,FALSE)),""))</f>
      </c>
      <c r="E50" s="17">
        <f>IF(OR(B50="",D50=""),"",IF(D50="永久","捨てない",B50+D50+1))</f>
      </c>
      <c r="F50" s="18">
        <f>IF(OR(B50="",C50=""),"",IF(I50&lt;&gt;"","捨てた",IF(H50&lt;&gt;"","残す（理由あり）",IF(E50="","",IF(E50="捨てない","捨てない",IF($B$3="","",IF($B$3&gt;=E50,"今年の総会の後に捨てられる","残す（あと"&amp;(E50-$B$3)&amp;"年）")))))))</f>
      </c>
      <c r="G50" s="15"/>
      <c r="H50" s="15"/>
      <c r="I50" s="19"/>
      <c r="J50" s="15"/>
    </row>
    <row r="51" ht="20" customHeight="1" spans="1:10" x14ac:dyDescent="0.25">
      <c r="A51" s="13"/>
      <c r="B51" s="14"/>
      <c r="C51" s="15"/>
      <c r="D51" s="16">
        <f>IF(C51="","",IFERROR(IF(VLOOKUP(C51,'保存年数'!$A$8:$B$21,2,FALSE)="","",VLOOKUP(C51,'保存年数'!$A$8:$B$21,2,FALSE)),""))</f>
      </c>
      <c r="E51" s="17">
        <f>IF(OR(B51="",D51=""),"",IF(D51="永久","捨てない",B51+D51+1))</f>
      </c>
      <c r="F51" s="18">
        <f>IF(OR(B51="",C51=""),"",IF(I51&lt;&gt;"","捨てた",IF(H51&lt;&gt;"","残す（理由あり）",IF(E51="","",IF(E51="捨てない","捨てない",IF($B$3="","",IF($B$3&gt;=E51,"今年の総会の後に捨てられる","残す（あと"&amp;(E51-$B$3)&amp;"年）")))))))</f>
      </c>
      <c r="G51" s="15"/>
      <c r="H51" s="15"/>
      <c r="I51" s="19"/>
      <c r="J51" s="15"/>
    </row>
    <row r="52" ht="20" customHeight="1" spans="1:10" x14ac:dyDescent="0.25">
      <c r="A52" s="13"/>
      <c r="B52" s="14"/>
      <c r="C52" s="15"/>
      <c r="D52" s="16">
        <f>IF(C52="","",IFERROR(IF(VLOOKUP(C52,'保存年数'!$A$8:$B$21,2,FALSE)="","",VLOOKUP(C52,'保存年数'!$A$8:$B$21,2,FALSE)),""))</f>
      </c>
      <c r="E52" s="17">
        <f>IF(OR(B52="",D52=""),"",IF(D52="永久","捨てない",B52+D52+1))</f>
      </c>
      <c r="F52" s="18">
        <f>IF(OR(B52="",C52=""),"",IF(I52&lt;&gt;"","捨てた",IF(H52&lt;&gt;"","残す（理由あり）",IF(E52="","",IF(E52="捨てない","捨てない",IF($B$3="","",IF($B$3&gt;=E52,"今年の総会の後に捨てられる","残す（あと"&amp;(E52-$B$3)&amp;"年）")))))))</f>
      </c>
      <c r="G52" s="15"/>
      <c r="H52" s="15"/>
      <c r="I52" s="19"/>
      <c r="J52" s="15"/>
    </row>
    <row r="53" ht="20" customHeight="1" spans="1:10" x14ac:dyDescent="0.25">
      <c r="A53" s="13"/>
      <c r="B53" s="14"/>
      <c r="C53" s="15"/>
      <c r="D53" s="16">
        <f>IF(C53="","",IFERROR(IF(VLOOKUP(C53,'保存年数'!$A$8:$B$21,2,FALSE)="","",VLOOKUP(C53,'保存年数'!$A$8:$B$21,2,FALSE)),""))</f>
      </c>
      <c r="E53" s="17">
        <f>IF(OR(B53="",D53=""),"",IF(D53="永久","捨てない",B53+D53+1))</f>
      </c>
      <c r="F53" s="18">
        <f>IF(OR(B53="",C53=""),"",IF(I53&lt;&gt;"","捨てた",IF(H53&lt;&gt;"","残す（理由あり）",IF(E53="","",IF(E53="捨てない","捨てない",IF($B$3="","",IF($B$3&gt;=E53,"今年の総会の後に捨てられる","残す（あと"&amp;(E53-$B$3)&amp;"年）")))))))</f>
      </c>
      <c r="G53" s="15"/>
      <c r="H53" s="15"/>
      <c r="I53" s="19"/>
      <c r="J53" s="15"/>
    </row>
    <row r="54" ht="20" customHeight="1" spans="1:10" x14ac:dyDescent="0.25">
      <c r="A54" s="13"/>
      <c r="B54" s="14"/>
      <c r="C54" s="15"/>
      <c r="D54" s="16">
        <f>IF(C54="","",IFERROR(IF(VLOOKUP(C54,'保存年数'!$A$8:$B$21,2,FALSE)="","",VLOOKUP(C54,'保存年数'!$A$8:$B$21,2,FALSE)),""))</f>
      </c>
      <c r="E54" s="17">
        <f>IF(OR(B54="",D54=""),"",IF(D54="永久","捨てない",B54+D54+1))</f>
      </c>
      <c r="F54" s="18">
        <f>IF(OR(B54="",C54=""),"",IF(I54&lt;&gt;"","捨てた",IF(H54&lt;&gt;"","残す（理由あり）",IF(E54="","",IF(E54="捨てない","捨てない",IF($B$3="","",IF($B$3&gt;=E54,"今年の総会の後に捨てられる","残す（あと"&amp;(E54-$B$3)&amp;"年）")))))))</f>
      </c>
      <c r="G54" s="15"/>
      <c r="H54" s="15"/>
      <c r="I54" s="19"/>
      <c r="J54" s="15"/>
    </row>
    <row r="55" ht="20" customHeight="1" spans="1:10" x14ac:dyDescent="0.25">
      <c r="A55" s="13"/>
      <c r="B55" s="14"/>
      <c r="C55" s="15"/>
      <c r="D55" s="16">
        <f>IF(C55="","",IFERROR(IF(VLOOKUP(C55,'保存年数'!$A$8:$B$21,2,FALSE)="","",VLOOKUP(C55,'保存年数'!$A$8:$B$21,2,FALSE)),""))</f>
      </c>
      <c r="E55" s="17">
        <f>IF(OR(B55="",D55=""),"",IF(D55="永久","捨てない",B55+D55+1))</f>
      </c>
      <c r="F55" s="18">
        <f>IF(OR(B55="",C55=""),"",IF(I55&lt;&gt;"","捨てた",IF(H55&lt;&gt;"","残す（理由あり）",IF(E55="","",IF(E55="捨てない","捨てない",IF($B$3="","",IF($B$3&gt;=E55,"今年の総会の後に捨てられる","残す（あと"&amp;(E55-$B$3)&amp;"年）")))))))</f>
      </c>
      <c r="G55" s="15"/>
      <c r="H55" s="15"/>
      <c r="I55" s="19"/>
      <c r="J55" s="15"/>
    </row>
    <row r="56" ht="20" customHeight="1" spans="1:10" x14ac:dyDescent="0.25">
      <c r="A56" s="13"/>
      <c r="B56" s="14"/>
      <c r="C56" s="15"/>
      <c r="D56" s="16">
        <f>IF(C56="","",IFERROR(IF(VLOOKUP(C56,'保存年数'!$A$8:$B$21,2,FALSE)="","",VLOOKUP(C56,'保存年数'!$A$8:$B$21,2,FALSE)),""))</f>
      </c>
      <c r="E56" s="17">
        <f>IF(OR(B56="",D56=""),"",IF(D56="永久","捨てない",B56+D56+1))</f>
      </c>
      <c r="F56" s="18">
        <f>IF(OR(B56="",C56=""),"",IF(I56&lt;&gt;"","捨てた",IF(H56&lt;&gt;"","残す（理由あり）",IF(E56="","",IF(E56="捨てない","捨てない",IF($B$3="","",IF($B$3&gt;=E56,"今年の総会の後に捨てられる","残す（あと"&amp;(E56-$B$3)&amp;"年）")))))))</f>
      </c>
      <c r="G56" s="15"/>
      <c r="H56" s="15"/>
      <c r="I56" s="19"/>
      <c r="J56" s="15"/>
    </row>
    <row r="57" ht="20" customHeight="1" spans="1:10" x14ac:dyDescent="0.25">
      <c r="A57" s="13"/>
      <c r="B57" s="14"/>
      <c r="C57" s="15"/>
      <c r="D57" s="16">
        <f>IF(C57="","",IFERROR(IF(VLOOKUP(C57,'保存年数'!$A$8:$B$21,2,FALSE)="","",VLOOKUP(C57,'保存年数'!$A$8:$B$21,2,FALSE)),""))</f>
      </c>
      <c r="E57" s="17">
        <f>IF(OR(B57="",D57=""),"",IF(D57="永久","捨てない",B57+D57+1))</f>
      </c>
      <c r="F57" s="18">
        <f>IF(OR(B57="",C57=""),"",IF(I57&lt;&gt;"","捨てた",IF(H57&lt;&gt;"","残す（理由あり）",IF(E57="","",IF(E57="捨てない","捨てない",IF($B$3="","",IF($B$3&gt;=E57,"今年の総会の後に捨てられる","残す（あと"&amp;(E57-$B$3)&amp;"年）")))))))</f>
      </c>
      <c r="G57" s="15"/>
      <c r="H57" s="15"/>
      <c r="I57" s="19"/>
      <c r="J57" s="15"/>
    </row>
    <row r="59" ht="20" customHeight="1" spans="1:10" x14ac:dyDescent="0.25">
      <c r="A59" s="5" t="s">
        <v>69</v>
      </c>
      <c r="B59" s="5"/>
      <c r="C59" s="5"/>
      <c r="D59" s="5"/>
      <c r="E59" s="5"/>
      <c r="F59" s="5"/>
      <c r="G59" s="5"/>
      <c r="H59" s="5"/>
      <c r="I59" s="5"/>
      <c r="J59" s="5"/>
    </row>
    <row r="60" ht="20" customHeight="1" spans="1:10" x14ac:dyDescent="0.25">
      <c r="A60" s="5" t="s">
        <v>70</v>
      </c>
      <c r="B60" s="5"/>
      <c r="C60" s="5"/>
      <c r="D60" s="5"/>
      <c r="E60" s="5"/>
      <c r="F60" s="5"/>
      <c r="G60" s="5"/>
      <c r="H60" s="5"/>
      <c r="I60" s="5"/>
      <c r="J60" s="5"/>
    </row>
  </sheetData>
  <sheetProtection sheet="1" formatColumns="0"/>
  <mergeCells count="3">
    <mergeCell ref="A5:J5"/>
    <mergeCell ref="A59:J59"/>
    <mergeCell ref="A60:J60"/>
  </mergeCells>
  <conditionalFormatting sqref="F8:F57">
    <cfRule type="expression" dxfId="0" priority="1">
      <formula>$F8="今年の総会の後に捨てられる"</formula>
    </cfRule>
  </conditionalFormatting>
  <dataValidations count="7">
    <dataValidation type="whole" allowBlank="1" showErrorMessage="1" errorTitle="年度" error="年度は西暦の4桁で入れてください" sqref="B10:B57">
      <formula1>2000</formula1>
      <formula2>2100</formula2>
    </dataValidation>
    <dataValidation type="whole" allowBlank="1" showErrorMessage="1" errorTitle="年度" error="年度は西暦の4桁で入れてください" sqref="B3">
      <formula1>2000</formula1>
      <formula2>2100</formula2>
    </dataValidation>
    <dataValidation type="whole" allowBlank="1" showErrorMessage="1" errorTitle="年度" error="年度は西暦の4桁で入れてください" sqref="B8:B57">
      <formula1>2000</formula1>
      <formula2>2100</formula2>
    </dataValidation>
    <dataValidation type="list" allowBlank="1" showErrorMessage="1" errorTitle="書類" error="「保存年数」シートの書類から選んでください" sqref="C10:C57">
      <formula1>'保存年数'!$A$8:$A$21</formula1>
    </dataValidation>
    <dataValidation type="list" allowBlank="1" showErrorMessage="1" errorTitle="書類" error="「保存年数」シートの書類から選んでください" sqref="C8:C57">
      <formula1>'保存年数'!$A$8:$A$21</formula1>
    </dataValidation>
    <dataValidation type="date" allowBlank="1" showErrorMessage="1" errorTitle="日付" error="日付を入れてください（例 2027/4/25）" sqref="I10:I57">
      <formula1>36526</formula1>
      <formula2>73415</formula2>
    </dataValidation>
    <dataValidation type="date" allowBlank="1" showErrorMessage="1" errorTitle="日付" error="日付を入れてください（例 2027/4/25）" sqref="I8:I57">
      <formula1>36526</formula1>
      <formula2>73415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保存年数</vt:lpstr>
      <vt:lpstr>箱の一覧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2026-10-14T11:27:33Z</dcterms:created>
  <dcterms:modified xsi:type="dcterms:W3CDTF">2026-10-14T11:27:33Z</dcterms:modified>
</cp:coreProperties>
</file>