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下書き" state="visible" r:id="rId5"/>
    <sheet sheetId="3" name="予算書（総会用）" state="visible" r:id="rId6"/>
    <sheet sheetId="4" name="補正予算" state="visible" r:id="rId7"/>
  </sheets>
  <definedNames>
    <definedName name="_xlnm.Print_Area" localSheetId="0">'使い方'!$A$1:$D$15</definedName>
    <definedName name="_xlnm.Print_Area" localSheetId="1">'下書き'!$A$1:$G$46</definedName>
    <definedName name="_xlnm.Print_Area" localSheetId="2">'予算書（総会用）'!$A$1:$E$38</definedName>
    <definedName name="_xlnm.Print_Area" localSheetId="3">'補正予算'!$A$1:$E$35</definedName>
  </definedNames>
  <calcPr calcId="171027" fullCalcOnLoad="1"/>
</workbook>
</file>

<file path=xl/sharedStrings.xml><?xml version="1.0" encoding="utf-8"?>
<sst xmlns="http://schemas.openxmlformats.org/spreadsheetml/2006/main" count="111" uniqueCount="78">
  <si>
    <t>予算案テンプレートの使い方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</si>
  <si>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</si>
  <si>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</si>
  <si>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</si>
  <si>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</si>
  <si>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</si>
  <si>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</si>
  <si>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自治会名と新しい年度を入れる</t>
  </si>
  <si>
    <t>下書き B3・B4</t>
  </si>
  <si>
    <t>年度は西暦で書きます</t>
  </si>
  <si>
    <t>前年度の予算書から、科目と予算額を写す</t>
  </si>
  <si>
    <t>下書き A11:A17・B10:B17、A21:A33・B21:B34</t>
  </si>
  <si>
    <t>「前年度繰越金」と「予備費」の行は変えません</t>
  </si>
  <si>
    <t>前年度の決算の数字と繰越金を写す</t>
  </si>
  <si>
    <t>下書き C10:C17・C21:C34、B5、B6</t>
  </si>
  <si>
    <t>3月31日より前は見込みで入れ、B6を「見込み」にします</t>
  </si>
  <si>
    <t>今年度の予算額を置き、説明を1行書く</t>
  </si>
  <si>
    <t>下書き D11:D17・D21:D33、G列</t>
  </si>
  <si>
    <t>予備費は自動で出ます</t>
  </si>
  <si>
    <t>確かめる</t>
  </si>
  <si>
    <t>下書き B37〜B43</t>
  </si>
  <si>
    <t>「一致」になるか、予備費がマイナスでないかを見ます</t>
  </si>
  <si>
    <t>3月31日に締めたら、決算の数字に差し替える</t>
  </si>
  <si>
    <t>下書き B5・C列、B6を「確定」に</t>
  </si>
  <si>
    <t>差は予備費に出ます</t>
  </si>
  <si>
    <t>総会用を印刷する</t>
  </si>
  <si>
    <t>予算書（総会用）</t>
  </si>
  <si>
    <t>B6が「見込み」なら、前年度繰越金の説明に（見込み）と出ます</t>
  </si>
  <si>
    <t>年度の途中で予算を組み替える</t>
  </si>
  <si>
    <t>補正予算 C列・E列</t>
  </si>
  <si>
    <t>総会の議決が要るかは規約で確かめます</t>
  </si>
  <si>
    <t>会計年度が4月1日から3月31日の自治会用です。違う月に始まる会は、予算書（総会用）の会計期間を手で直してください。</t>
  </si>
  <si>
    <t>自治会名</t>
  </si>
  <si>
    <t>新しい年度（西暦）</t>
  </si>
  <si>
    <t>前年度決算の次年度繰越金</t>
  </si>
  <si>
    <t>前年度の数字は</t>
  </si>
  <si>
    <t>予算書の下に書く一文</t>
  </si>
  <si>
    <t>〔収入の部〕</t>
  </si>
  <si>
    <t>科目</t>
  </si>
  <si>
    <t>前年度予算</t>
  </si>
  <si>
    <t>前年度決算</t>
  </si>
  <si>
    <t>今年度予算</t>
  </si>
  <si>
    <t>増減</t>
  </si>
  <si>
    <t>決算との差</t>
  </si>
  <si>
    <t>説明</t>
  </si>
  <si>
    <t>前年度繰越金</t>
  </si>
  <si>
    <t>自治会費</t>
  </si>
  <si>
    <t>補助金</t>
  </si>
  <si>
    <t>雑収入</t>
  </si>
  <si>
    <t>収入合計</t>
  </si>
  <si>
    <t>〔支出の部〕</t>
  </si>
  <si>
    <t>事業費</t>
  </si>
  <si>
    <t>会議費</t>
  </si>
  <si>
    <t>事務経費</t>
  </si>
  <si>
    <t>協力費</t>
  </si>
  <si>
    <t>慶弔費</t>
  </si>
  <si>
    <t>什器備品費</t>
  </si>
  <si>
    <t>予備費</t>
  </si>
  <si>
    <t>収入合計から、ほかの支出を引いた額</t>
  </si>
  <si>
    <t>支出合計</t>
  </si>
  <si>
    <t>今年度予算の収入合計と支出合計</t>
  </si>
  <si>
    <t>予備費の割合（今年度の支出合計に対して）</t>
  </si>
  <si>
    <t>前年度決算の収入合計 − 支出合計</t>
  </si>
  <si>
    <t>前年度決算と繰越金の突き合わせ</t>
  </si>
  <si>
    <t>前年度の、繰越金を除いた収入 − 支出</t>
  </si>
  <si>
    <t>今年度予算の、繰越金を除いた収入 − 予備費を除いた支出</t>
  </si>
  <si>
    <t>前年度の数字が見込みのうちは、3月31日に締めたら決算の数字に差し替えます。差は予備費に出ます。</t>
  </si>
  <si>
    <t>予備費の割合に、手引きで決まった目安は見当たりません。前年度の予備費と、予算を超えた科目の額を見て決めます。</t>
  </si>
  <si>
    <t>単位：円</t>
  </si>
  <si>
    <t>収入予定総額</t>
  </si>
  <si>
    <t>支出予定総額</t>
  </si>
  <si>
    <t>総会で決めた予算（当初予算）を、年度の途中で変えるときに使います。総会の議決が要るかは規約で確かめます。</t>
  </si>
  <si>
    <t>当初予算</t>
  </si>
  <si>
    <t>補正額</t>
  </si>
  <si>
    <t>補正後予算</t>
  </si>
  <si>
    <t>理由</t>
  </si>
  <si>
    <t>補正後の収入合計と支出合計</t>
  </si>
  <si>
    <t>補正後の予備費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</si>
</sst>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-#,##0"/>
    <numFmt numFmtId="165" formatCode="+#,##0;-#,##0;0"/>
    <numFmt numFmtId="166" formatCode="0.0%"/>
    <numFmt numFmtId="167" formatCode="General;-General;;@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/>
    <xf numFmtId="165" fontId="4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7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vertical="top" wrapText="1"/>
    </xf>
    <xf numFmtId="165" fontId="0" fillId="2" borderId="2" xfId="0" applyNumberForma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/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5"/>
  <sheetFormatPr defaultRowHeight="15" outlineLevelRow="0" outlineLevelCol="0" x14ac:dyDescent="55"/>
  <cols>
    <col min="1" max="1" width="6" customWidth="1"/>
    <col min="2" max="3" width="34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1" ht="36" customHeight="1" spans="1:4" x14ac:dyDescent="0.25">
      <c r="A11" s="3">
        <v>6</v>
      </c>
      <c r="B11" s="4" t="s">
        <v>22</v>
      </c>
      <c r="C11" s="4" t="s">
        <v>23</v>
      </c>
      <c r="D11" s="4" t="s">
        <v>24</v>
      </c>
    </row>
    <row r="12" ht="36" customHeight="1" spans="1:4" x14ac:dyDescent="0.25">
      <c r="A12" s="3">
        <v>7</v>
      </c>
      <c r="B12" s="4" t="s">
        <v>25</v>
      </c>
      <c r="C12" s="4" t="s">
        <v>26</v>
      </c>
      <c r="D12" s="4" t="s">
        <v>27</v>
      </c>
    </row>
    <row r="13" ht="36" customHeight="1" spans="1:4" x14ac:dyDescent="0.25">
      <c r="A13" s="3">
        <v>8</v>
      </c>
      <c r="B13" s="4" t="s">
        <v>28</v>
      </c>
      <c r="C13" s="4" t="s">
        <v>29</v>
      </c>
      <c r="D13" s="4" t="s">
        <v>30</v>
      </c>
    </row>
    <row r="15" ht="30" customHeight="1" spans="1:4" x14ac:dyDescent="0.25">
      <c r="A15" s="5" t="s">
        <v>31</v>
      </c>
      <c r="B15" s="5"/>
      <c r="C15" s="5"/>
      <c r="D15" s="5"/>
    </row>
  </sheetData>
  <sheetProtection sheet="1" formatColumns="0"/>
  <mergeCells count="1">
    <mergeCell ref="A15:D15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G4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4" width="12" customWidth="1"/>
    <col min="5" max="5" width="10" customWidth="1"/>
    <col min="6" max="6" width="12" customWidth="1"/>
    <col min="7" max="7" width="40" customWidth="1"/>
  </cols>
  <sheetData>
    <row r="1" ht="26" customHeight="1" spans="1:1" x14ac:dyDescent="0.25">
      <c r="A1" s="1">
        <f>IF(B3="","予算案の下書き",B4&amp;"年度 "&amp;B3&amp;" 予算案の下書き")</f>
      </c>
    </row>
    <row r="3" spans="1:2" x14ac:dyDescent="0.25">
      <c r="A3" s="6" t="s">
        <v>32</v>
      </c>
      <c r="B3" s="7"/>
    </row>
    <row r="4" spans="1:2" x14ac:dyDescent="0.25">
      <c r="A4" s="6" t="s">
        <v>33</v>
      </c>
      <c r="B4" s="8"/>
    </row>
    <row r="5" spans="1:2" x14ac:dyDescent="0.25">
      <c r="A5" s="6" t="s">
        <v>34</v>
      </c>
      <c r="B5" s="9"/>
    </row>
    <row r="6" spans="1:2" x14ac:dyDescent="0.25">
      <c r="A6" s="6" t="s">
        <v>35</v>
      </c>
      <c r="B6" s="7"/>
    </row>
    <row r="7" spans="1:7" x14ac:dyDescent="0.25">
      <c r="A7" s="6" t="s">
        <v>36</v>
      </c>
      <c r="B7" s="10"/>
      <c r="C7" s="10"/>
      <c r="D7" s="10"/>
      <c r="E7" s="10"/>
      <c r="F7" s="10"/>
      <c r="G7" s="10"/>
    </row>
    <row r="8" spans="1:1" x14ac:dyDescent="0.25">
      <c r="A8" s="11" t="s">
        <v>37</v>
      </c>
    </row>
    <row r="9" spans="1:7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</row>
    <row r="10" spans="1:7" x14ac:dyDescent="0.25">
      <c r="A10" s="6" t="s">
        <v>45</v>
      </c>
      <c r="B10" s="9"/>
      <c r="C10" s="9"/>
      <c r="D10" s="12">
        <f>IF(B5="","",B5)</f>
      </c>
      <c r="E10" s="13">
        <f>IF(OR(A10="",D10=""),"",N(D10)-N(B10))</f>
      </c>
      <c r="F10" s="13">
        <f>IF(OR(A10="",D10=""),"",N(D10)-N(C10))</f>
      </c>
      <c r="G10" s="10"/>
    </row>
    <row r="11" spans="1:7" x14ac:dyDescent="0.25">
      <c r="A11" s="7" t="s">
        <v>46</v>
      </c>
      <c r="B11" s="9"/>
      <c r="C11" s="9"/>
      <c r="D11" s="9"/>
      <c r="E11" s="13">
        <f>IF(OR(A11="",D11=""),"",N(D11)-N(B11))</f>
      </c>
      <c r="F11" s="13">
        <f>IF(OR(A11="",D11=""),"",N(D11)-N(C11))</f>
      </c>
      <c r="G11" s="10"/>
    </row>
    <row r="12" spans="1:7" x14ac:dyDescent="0.25">
      <c r="A12" s="7" t="s">
        <v>47</v>
      </c>
      <c r="B12" s="9"/>
      <c r="C12" s="9"/>
      <c r="D12" s="9"/>
      <c r="E12" s="13">
        <f>IF(OR(A12="",D12=""),"",N(D12)-N(B12))</f>
      </c>
      <c r="F12" s="13">
        <f>IF(OR(A12="",D12=""),"",N(D12)-N(C12))</f>
      </c>
      <c r="G12" s="10"/>
    </row>
    <row r="13" spans="1:7" x14ac:dyDescent="0.25">
      <c r="A13" s="7" t="s">
        <v>48</v>
      </c>
      <c r="B13" s="9"/>
      <c r="C13" s="9"/>
      <c r="D13" s="9"/>
      <c r="E13" s="13">
        <f>IF(OR(A13="",D13=""),"",N(D13)-N(B13))</f>
      </c>
      <c r="F13" s="13">
        <f>IF(OR(A13="",D13=""),"",N(D13)-N(C13))</f>
      </c>
      <c r="G13" s="10"/>
    </row>
    <row r="14" spans="1:7" x14ac:dyDescent="0.25">
      <c r="A14" s="7"/>
      <c r="B14" s="9"/>
      <c r="C14" s="9"/>
      <c r="D14" s="9"/>
      <c r="E14" s="13">
        <f>IF(OR(A14="",D14=""),"",N(D14)-N(B14))</f>
      </c>
      <c r="F14" s="13">
        <f>IF(OR(A14="",D14=""),"",N(D14)-N(C14))</f>
      </c>
      <c r="G14" s="10"/>
    </row>
    <row r="15" spans="1:7" x14ac:dyDescent="0.25">
      <c r="A15" s="7"/>
      <c r="B15" s="9"/>
      <c r="C15" s="9"/>
      <c r="D15" s="9"/>
      <c r="E15" s="13">
        <f>IF(OR(A15="",D15=""),"",N(D15)-N(B15))</f>
      </c>
      <c r="F15" s="13">
        <f>IF(OR(A15="",D15=""),"",N(D15)-N(C15))</f>
      </c>
      <c r="G15" s="10"/>
    </row>
    <row r="16" spans="1:7" x14ac:dyDescent="0.25">
      <c r="A16" s="7"/>
      <c r="B16" s="9"/>
      <c r="C16" s="9"/>
      <c r="D16" s="9"/>
      <c r="E16" s="13">
        <f>IF(OR(A16="",D16=""),"",N(D16)-N(B16))</f>
      </c>
      <c r="F16" s="13">
        <f>IF(OR(A16="",D16=""),"",N(D16)-N(C16))</f>
      </c>
      <c r="G16" s="10"/>
    </row>
    <row r="17" spans="1:7" x14ac:dyDescent="0.25">
      <c r="A17" s="7"/>
      <c r="B17" s="9"/>
      <c r="C17" s="9"/>
      <c r="D17" s="9"/>
      <c r="E17" s="13">
        <f>IF(OR(A17="",D17=""),"",N(D17)-N(B17))</f>
      </c>
      <c r="F17" s="13">
        <f>IF(OR(A17="",D17=""),"",N(D17)-N(C17))</f>
      </c>
      <c r="G17" s="10"/>
    </row>
    <row r="18" spans="1:7" x14ac:dyDescent="0.25">
      <c r="A18" s="14" t="s">
        <v>49</v>
      </c>
      <c r="B18" s="15">
        <f>SUM(B10:B17)</f>
      </c>
      <c r="C18" s="15">
        <f>SUM(C10:C17)</f>
      </c>
      <c r="D18" s="15">
        <f>SUM(D10:D17)</f>
      </c>
      <c r="E18" s="16">
        <f>D18-B18</f>
      </c>
      <c r="F18" s="16">
        <f>D18-C18</f>
      </c>
      <c r="G18" s="17"/>
    </row>
    <row r="19" spans="1:1" x14ac:dyDescent="0.25">
      <c r="A19" s="11" t="s">
        <v>50</v>
      </c>
    </row>
    <row r="20" spans="1:7" x14ac:dyDescent="0.25">
      <c r="A20" s="2" t="s">
        <v>38</v>
      </c>
      <c r="B20" s="2" t="s">
        <v>39</v>
      </c>
      <c r="C20" s="2" t="s">
        <v>40</v>
      </c>
      <c r="D20" s="2" t="s">
        <v>41</v>
      </c>
      <c r="E20" s="2" t="s">
        <v>42</v>
      </c>
      <c r="F20" s="2" t="s">
        <v>43</v>
      </c>
      <c r="G20" s="2" t="s">
        <v>44</v>
      </c>
    </row>
    <row r="21" spans="1:7" x14ac:dyDescent="0.25">
      <c r="A21" s="7" t="s">
        <v>51</v>
      </c>
      <c r="B21" s="9"/>
      <c r="C21" s="9"/>
      <c r="D21" s="9"/>
      <c r="E21" s="13">
        <f>IF(OR(A21="",D21=""),"",N(D21)-N(B21))</f>
      </c>
      <c r="F21" s="13">
        <f>IF(OR(A21="",D21=""),"",N(D21)-N(C21))</f>
      </c>
      <c r="G21" s="10"/>
    </row>
    <row r="22" spans="1:7" x14ac:dyDescent="0.25">
      <c r="A22" s="7" t="s">
        <v>52</v>
      </c>
      <c r="B22" s="9"/>
      <c r="C22" s="9"/>
      <c r="D22" s="9"/>
      <c r="E22" s="13">
        <f>IF(OR(A22="",D22=""),"",N(D22)-N(B22))</f>
      </c>
      <c r="F22" s="13">
        <f>IF(OR(A22="",D22=""),"",N(D22)-N(C22))</f>
      </c>
      <c r="G22" s="10"/>
    </row>
    <row r="23" spans="1:7" x14ac:dyDescent="0.25">
      <c r="A23" s="7" t="s">
        <v>53</v>
      </c>
      <c r="B23" s="9"/>
      <c r="C23" s="9"/>
      <c r="D23" s="9"/>
      <c r="E23" s="13">
        <f>IF(OR(A23="",D23=""),"",N(D23)-N(B23))</f>
      </c>
      <c r="F23" s="13">
        <f>IF(OR(A23="",D23=""),"",N(D23)-N(C23))</f>
      </c>
      <c r="G23" s="10"/>
    </row>
    <row r="24" spans="1:7" x14ac:dyDescent="0.25">
      <c r="A24" s="7" t="s">
        <v>54</v>
      </c>
      <c r="B24" s="9"/>
      <c r="C24" s="9"/>
      <c r="D24" s="9"/>
      <c r="E24" s="13">
        <f>IF(OR(A24="",D24=""),"",N(D24)-N(B24))</f>
      </c>
      <c r="F24" s="13">
        <f>IF(OR(A24="",D24=""),"",N(D24)-N(C24))</f>
      </c>
      <c r="G24" s="10"/>
    </row>
    <row r="25" spans="1:7" x14ac:dyDescent="0.25">
      <c r="A25" s="7" t="s">
        <v>55</v>
      </c>
      <c r="B25" s="9"/>
      <c r="C25" s="9"/>
      <c r="D25" s="9"/>
      <c r="E25" s="13">
        <f>IF(OR(A25="",D25=""),"",N(D25)-N(B25))</f>
      </c>
      <c r="F25" s="13">
        <f>IF(OR(A25="",D25=""),"",N(D25)-N(C25))</f>
      </c>
      <c r="G25" s="10"/>
    </row>
    <row r="26" spans="1:7" x14ac:dyDescent="0.25">
      <c r="A26" s="7" t="s">
        <v>56</v>
      </c>
      <c r="B26" s="9"/>
      <c r="C26" s="9"/>
      <c r="D26" s="9"/>
      <c r="E26" s="13">
        <f>IF(OR(A26="",D26=""),"",N(D26)-N(B26))</f>
      </c>
      <c r="F26" s="13">
        <f>IF(OR(A26="",D26=""),"",N(D26)-N(C26))</f>
      </c>
      <c r="G26" s="10"/>
    </row>
    <row r="27" spans="1:7" x14ac:dyDescent="0.25">
      <c r="A27" s="7"/>
      <c r="B27" s="9"/>
      <c r="C27" s="9"/>
      <c r="D27" s="9"/>
      <c r="E27" s="13">
        <f>IF(OR(A27="",D27=""),"",N(D27)-N(B27))</f>
      </c>
      <c r="F27" s="13">
        <f>IF(OR(A27="",D27=""),"",N(D27)-N(C27))</f>
      </c>
      <c r="G27" s="10"/>
    </row>
    <row r="28" spans="1:7" x14ac:dyDescent="0.25">
      <c r="A28" s="7"/>
      <c r="B28" s="9"/>
      <c r="C28" s="9"/>
      <c r="D28" s="9"/>
      <c r="E28" s="13">
        <f>IF(OR(A28="",D28=""),"",N(D28)-N(B28))</f>
      </c>
      <c r="F28" s="13">
        <f>IF(OR(A28="",D28=""),"",N(D28)-N(C28))</f>
      </c>
      <c r="G28" s="10"/>
    </row>
    <row r="29" spans="1:7" x14ac:dyDescent="0.25">
      <c r="A29" s="7"/>
      <c r="B29" s="9"/>
      <c r="C29" s="9"/>
      <c r="D29" s="9"/>
      <c r="E29" s="13">
        <f>IF(OR(A29="",D29=""),"",N(D29)-N(B29))</f>
      </c>
      <c r="F29" s="13">
        <f>IF(OR(A29="",D29=""),"",N(D29)-N(C29))</f>
      </c>
      <c r="G29" s="10"/>
    </row>
    <row r="30" spans="1:7" x14ac:dyDescent="0.25">
      <c r="A30" s="7"/>
      <c r="B30" s="9"/>
      <c r="C30" s="9"/>
      <c r="D30" s="9"/>
      <c r="E30" s="13">
        <f>IF(OR(A30="",D30=""),"",N(D30)-N(B30))</f>
      </c>
      <c r="F30" s="13">
        <f>IF(OR(A30="",D30=""),"",N(D30)-N(C30))</f>
      </c>
      <c r="G30" s="10"/>
    </row>
    <row r="31" spans="1:7" x14ac:dyDescent="0.25">
      <c r="A31" s="7"/>
      <c r="B31" s="9"/>
      <c r="C31" s="9"/>
      <c r="D31" s="9"/>
      <c r="E31" s="13">
        <f>IF(OR(A31="",D31=""),"",N(D31)-N(B31))</f>
      </c>
      <c r="F31" s="13">
        <f>IF(OR(A31="",D31=""),"",N(D31)-N(C31))</f>
      </c>
      <c r="G31" s="10"/>
    </row>
    <row r="32" spans="1:7" x14ac:dyDescent="0.25">
      <c r="A32" s="7"/>
      <c r="B32" s="9"/>
      <c r="C32" s="9"/>
      <c r="D32" s="9"/>
      <c r="E32" s="13">
        <f>IF(OR(A32="",D32=""),"",N(D32)-N(B32))</f>
      </c>
      <c r="F32" s="13">
        <f>IF(OR(A32="",D32=""),"",N(D32)-N(C32))</f>
      </c>
      <c r="G32" s="10"/>
    </row>
    <row r="33" spans="1:7" x14ac:dyDescent="0.25">
      <c r="A33" s="7"/>
      <c r="B33" s="9"/>
      <c r="C33" s="9"/>
      <c r="D33" s="9"/>
      <c r="E33" s="13">
        <f>IF(OR(A33="",D33=""),"",N(D33)-N(B33))</f>
      </c>
      <c r="F33" s="13">
        <f>IF(OR(A33="",D33=""),"",N(D33)-N(C33))</f>
      </c>
      <c r="G33" s="10"/>
    </row>
    <row r="34" spans="1:7" x14ac:dyDescent="0.25">
      <c r="A34" s="6" t="s">
        <v>57</v>
      </c>
      <c r="B34" s="9"/>
      <c r="C34" s="9"/>
      <c r="D34" s="15">
        <f>D18-SUM(D21:D33)</f>
      </c>
      <c r="E34" s="13">
        <f>IF(OR(A34="",D34=""),"",N(D34)-N(B34))</f>
      </c>
      <c r="F34" s="13">
        <f>IF(OR(A34="",D34=""),"",N(D34)-N(C34))</f>
      </c>
      <c r="G34" s="10" t="s">
        <v>58</v>
      </c>
    </row>
    <row r="35" spans="1:7" x14ac:dyDescent="0.25">
      <c r="A35" s="14" t="s">
        <v>59</v>
      </c>
      <c r="B35" s="15">
        <f>SUM(B21:B34)</f>
      </c>
      <c r="C35" s="15">
        <f>SUM(C21:C34)</f>
      </c>
      <c r="D35" s="15">
        <f>SUM(D21:D34)</f>
      </c>
      <c r="E35" s="16">
        <f>D35-B35</f>
      </c>
      <c r="F35" s="16">
        <f>D35-C35</f>
      </c>
      <c r="G35" s="17"/>
    </row>
    <row r="37" ht="32" customHeight="1" spans="1:7" x14ac:dyDescent="0.25">
      <c r="A37" s="18" t="s">
        <v>60</v>
      </c>
      <c r="B37" s="19">
        <f>IF(D18=0,"",IF(D18=D35,"一致","差額 "&amp;TEXT(D18-D35,"#,##0")&amp;" 円"))</f>
      </c>
      <c r="C37" s="19"/>
      <c r="D37" s="19"/>
      <c r="E37" s="19"/>
      <c r="F37" s="19"/>
      <c r="G37" s="19"/>
    </row>
    <row r="38" ht="32" customHeight="1" spans="1:7" x14ac:dyDescent="0.25">
      <c r="A38" s="18" t="s">
        <v>57</v>
      </c>
      <c r="B38" s="19">
        <f>IF(D18=0,"",IF(D34&lt;0,"マイナスです。支出を減らすか、収入を見直してください",IF(D34=0,"0円です。足りなくなった科目に充てるお金がありません","")))</f>
      </c>
      <c r="C38" s="19"/>
      <c r="D38" s="19"/>
      <c r="E38" s="19"/>
      <c r="F38" s="19"/>
      <c r="G38" s="19"/>
    </row>
    <row r="39" ht="32" customHeight="1" spans="1:7" x14ac:dyDescent="0.25">
      <c r="A39" s="18" t="s">
        <v>61</v>
      </c>
      <c r="B39" s="20">
        <f>IF(D35=0,"",D34/D35)</f>
      </c>
      <c r="C39" s="20"/>
      <c r="D39" s="20"/>
      <c r="E39" s="20"/>
      <c r="F39" s="20"/>
      <c r="G39" s="20"/>
    </row>
    <row r="40" ht="32" customHeight="1" spans="1:7" x14ac:dyDescent="0.25">
      <c r="A40" s="18" t="s">
        <v>62</v>
      </c>
      <c r="B40" s="21">
        <f>IF(AND(N(C18)=0,N(C35)=0),"",C18-C35)</f>
      </c>
      <c r="C40" s="21"/>
      <c r="D40" s="21"/>
      <c r="E40" s="21"/>
      <c r="F40" s="21"/>
      <c r="G40" s="21"/>
    </row>
    <row r="41" ht="32" customHeight="1" spans="1:7" x14ac:dyDescent="0.25">
      <c r="A41" s="18" t="s">
        <v>63</v>
      </c>
      <c r="B41" s="19">
        <f>IF(OR(B40="",B5=""),"",IF(B40=B5,"一致","差額 "&amp;TEXT(B5-B40,"#,##0")&amp;" 円。前年度決算の数字か、B5の繰越金を確かめてください"))</f>
      </c>
      <c r="C41" s="19"/>
      <c r="D41" s="19"/>
      <c r="E41" s="19"/>
      <c r="F41" s="19"/>
      <c r="G41" s="19"/>
    </row>
    <row r="42" ht="32" customHeight="1" spans="1:7" x14ac:dyDescent="0.25">
      <c r="A42" s="18" t="s">
        <v>64</v>
      </c>
      <c r="B42" s="21">
        <f>IF(N(C35)=0,"",(C18-N(C10))-C35)</f>
      </c>
      <c r="C42" s="21"/>
      <c r="D42" s="21"/>
      <c r="E42" s="21"/>
      <c r="F42" s="21"/>
      <c r="G42" s="21"/>
    </row>
    <row r="43" ht="46" customHeight="1" spans="1:7" x14ac:dyDescent="0.25">
      <c r="A43" s="18" t="s">
        <v>65</v>
      </c>
      <c r="B43" s="21">
        <f>IF(D18=0,"",(D18-N(D10))-(D35-N(D34)))</f>
      </c>
      <c r="C43" s="21"/>
      <c r="D43" s="21"/>
      <c r="E43" s="21"/>
      <c r="F43" s="21"/>
      <c r="G43" s="21"/>
    </row>
    <row r="45" spans="1:1" x14ac:dyDescent="0.25">
      <c r="A45" s="22" t="s">
        <v>66</v>
      </c>
    </row>
    <row r="46" spans="1:1" x14ac:dyDescent="0.25">
      <c r="A46" s="22" t="s">
        <v>67</v>
      </c>
    </row>
  </sheetData>
  <sheetProtection sheet="1" formatColumns="0"/>
  <mergeCells count="8">
    <mergeCell ref="B7:G7"/>
    <mergeCell ref="B37:G37"/>
    <mergeCell ref="B38:G38"/>
    <mergeCell ref="B39:G39"/>
    <mergeCell ref="B40:G40"/>
    <mergeCell ref="B41:G41"/>
    <mergeCell ref="B42:G42"/>
    <mergeCell ref="B43:G43"/>
  </mergeCells>
  <conditionalFormatting sqref="B38">
    <cfRule type="expression" dxfId="0" priority="1">
      <formula>$B$38&lt;&gt;""</formula>
    </cfRule>
  </conditionalFormatting>
  <dataValidations count="7">
    <dataValidation type="whole" operator="greaterThanOrEqual" allowBlank="1" showErrorMessage="1" errorTitle="金額" error="0以上の整数で入れてください" sqref="B10:C17">
      <formula1>0</formula1>
    </dataValidation>
    <dataValidation type="whole" operator="greaterThanOrEqual" allowBlank="1" showErrorMessage="1" errorTitle="金額" error="0以上の整数で入れてください" sqref="B21:C34">
      <formula1>0</formula1>
    </dataValidation>
    <dataValidation type="whole" allowBlank="1" showErrorMessage="1" errorTitle="年度" error="西暦の年（例 2027）を入れてください" sqref="B4">
      <formula1>2000</formula1>
      <formula2>2100</formula2>
    </dataValidation>
    <dataValidation type="whole" operator="greaterThanOrEqual" allowBlank="1" showErrorMessage="1" errorTitle="金額" error="0以上の整数で入れてください" sqref="B5">
      <formula1>0</formula1>
    </dataValidation>
    <dataValidation type="list" allowBlank="1" showErrorMessage="1" errorTitle="前年度の数字" error="「見込み」か「確定」を選んでください" sqref="B6">
      <formula1>"見込み,確定"</formula1>
    </dataValidation>
    <dataValidation type="whole" operator="greaterThanOrEqual" allowBlank="1" showErrorMessage="1" errorTitle="金額" error="0以上の整数で入れてください" sqref="D11:D17">
      <formula1>0</formula1>
    </dataValidation>
    <dataValidation type="whole" operator="greaterThanOrEqual" allowBlank="1" showErrorMessage="1" errorTitle="金額" error="0以上の整数で入れてください" sqref="D21:D3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38"/>
  <sheetFormatPr defaultRowHeight="15" outlineLevelRow="0" outlineLevelCol="0" x14ac:dyDescent="55"/>
  <cols>
    <col min="1" max="1" width="20" customWidth="1"/>
    <col min="2" max="3" width="13" customWidth="1"/>
    <col min="4" max="4" width="11" customWidth="1"/>
    <col min="5" max="5" width="44" customWidth="1"/>
  </cols>
  <sheetData>
    <row r="1" ht="26" customHeight="1" spans="1:5" x14ac:dyDescent="0.25">
      <c r="A1" s="23">
        <f>IF('下書き'!$B$3="","収支予算書（案）",'下書き'!$B$4&amp;"年度 "&amp;'下書き'!$B$3&amp;" 収支予算書（案）")</f>
      </c>
      <c r="B1" s="23"/>
      <c r="C1" s="23"/>
      <c r="D1" s="23"/>
      <c r="E1" s="23"/>
    </row>
    <row r="2" spans="1:5" x14ac:dyDescent="0.25">
      <c r="A2" s="24">
        <f>IF('下書き'!$B$4="","","会計期間 "&amp;'下書き'!$B$4&amp;"年4月1日 〜 "&amp;('下書き'!$B$4+1)&amp;"年3月31日")</f>
      </c>
      <c r="B2" s="24"/>
      <c r="C2" s="24"/>
      <c r="D2" s="24"/>
      <c r="E2" s="24"/>
    </row>
    <row r="3" spans="5:5" x14ac:dyDescent="0.25">
      <c r="E3" s="25" t="s">
        <v>68</v>
      </c>
    </row>
    <row r="4" spans="1:1" x14ac:dyDescent="0.25">
      <c r="A4" s="11" t="s">
        <v>37</v>
      </c>
    </row>
    <row r="5" spans="1:5" x14ac:dyDescent="0.25">
      <c r="A5" s="2" t="s">
        <v>38</v>
      </c>
      <c r="B5" s="2" t="s">
        <v>41</v>
      </c>
      <c r="C5" s="2" t="s">
        <v>39</v>
      </c>
      <c r="D5" s="2" t="s">
        <v>42</v>
      </c>
      <c r="E5" s="2" t="s">
        <v>44</v>
      </c>
    </row>
    <row r="6" spans="1:5" x14ac:dyDescent="0.25">
      <c r="A6" s="6">
        <f>IF('下書き'!A10="","",'下書き'!A10)</f>
      </c>
      <c r="B6" s="12">
        <f>IF(A6="","",'下書き'!D10)</f>
      </c>
      <c r="C6" s="12">
        <f>IF(A6="","",'下書き'!B10)</f>
      </c>
      <c r="D6" s="13">
        <f>IF(A6="","",'下書き'!E10)</f>
      </c>
      <c r="E6" s="26">
        <f>IF(A6="","",IF('下書き'!$B$6="見込み",'下書き'!G10&amp;"（見込み）",'下書き'!G10))</f>
      </c>
    </row>
    <row r="7" spans="1:5" x14ac:dyDescent="0.25">
      <c r="A7" s="6">
        <f>IF('下書き'!A11="","",'下書き'!A11)</f>
      </c>
      <c r="B7" s="12">
        <f>IF(A7="","",'下書き'!D11)</f>
      </c>
      <c r="C7" s="12">
        <f>IF(A7="","",'下書き'!B11)</f>
      </c>
      <c r="D7" s="13">
        <f>IF(A7="","",'下書き'!E11)</f>
      </c>
      <c r="E7" s="26">
        <f>IF(A7="","",'下書き'!G11)</f>
      </c>
    </row>
    <row r="8" spans="1:5" x14ac:dyDescent="0.25">
      <c r="A8" s="6">
        <f>IF('下書き'!A12="","",'下書き'!A12)</f>
      </c>
      <c r="B8" s="12">
        <f>IF(A8="","",'下書き'!D12)</f>
      </c>
      <c r="C8" s="12">
        <f>IF(A8="","",'下書き'!B12)</f>
      </c>
      <c r="D8" s="13">
        <f>IF(A8="","",'下書き'!E12)</f>
      </c>
      <c r="E8" s="26">
        <f>IF(A8="","",'下書き'!G12)</f>
      </c>
    </row>
    <row r="9" spans="1:5" x14ac:dyDescent="0.25">
      <c r="A9" s="6">
        <f>IF('下書き'!A13="","",'下書き'!A13)</f>
      </c>
      <c r="B9" s="12">
        <f>IF(A9="","",'下書き'!D13)</f>
      </c>
      <c r="C9" s="12">
        <f>IF(A9="","",'下書き'!B13)</f>
      </c>
      <c r="D9" s="13">
        <f>IF(A9="","",'下書き'!E13)</f>
      </c>
      <c r="E9" s="26">
        <f>IF(A9="","",'下書き'!G13)</f>
      </c>
    </row>
    <row r="10" spans="1:5" x14ac:dyDescent="0.25">
      <c r="A10" s="6">
        <f>IF('下書き'!A14="","",'下書き'!A14)</f>
      </c>
      <c r="B10" s="12">
        <f>IF(A10="","",'下書き'!D14)</f>
      </c>
      <c r="C10" s="12">
        <f>IF(A10="","",'下書き'!B14)</f>
      </c>
      <c r="D10" s="13">
        <f>IF(A10="","",'下書き'!E14)</f>
      </c>
      <c r="E10" s="26">
        <f>IF(A10="","",'下書き'!G14)</f>
      </c>
    </row>
    <row r="11" spans="1:5" x14ac:dyDescent="0.25">
      <c r="A11" s="6">
        <f>IF('下書き'!A15="","",'下書き'!A15)</f>
      </c>
      <c r="B11" s="12">
        <f>IF(A11="","",'下書き'!D15)</f>
      </c>
      <c r="C11" s="12">
        <f>IF(A11="","",'下書き'!B15)</f>
      </c>
      <c r="D11" s="13">
        <f>IF(A11="","",'下書き'!E15)</f>
      </c>
      <c r="E11" s="26">
        <f>IF(A11="","",'下書き'!G15)</f>
      </c>
    </row>
    <row r="12" spans="1:5" x14ac:dyDescent="0.25">
      <c r="A12" s="6">
        <f>IF('下書き'!A16="","",'下書き'!A16)</f>
      </c>
      <c r="B12" s="12">
        <f>IF(A12="","",'下書き'!D16)</f>
      </c>
      <c r="C12" s="12">
        <f>IF(A12="","",'下書き'!B16)</f>
      </c>
      <c r="D12" s="13">
        <f>IF(A12="","",'下書き'!E16)</f>
      </c>
      <c r="E12" s="26">
        <f>IF(A12="","",'下書き'!G16)</f>
      </c>
    </row>
    <row r="13" spans="1:5" x14ac:dyDescent="0.25">
      <c r="A13" s="6">
        <f>IF('下書き'!A17="","",'下書き'!A17)</f>
      </c>
      <c r="B13" s="12">
        <f>IF(A13="","",'下書き'!D17)</f>
      </c>
      <c r="C13" s="12">
        <f>IF(A13="","",'下書き'!B17)</f>
      </c>
      <c r="D13" s="13">
        <f>IF(A13="","",'下書き'!E17)</f>
      </c>
      <c r="E13" s="26">
        <f>IF(A13="","",'下書き'!G17)</f>
      </c>
    </row>
    <row r="14" spans="1:5" x14ac:dyDescent="0.25">
      <c r="A14" s="14" t="s">
        <v>49</v>
      </c>
      <c r="B14" s="15">
        <f>'下書き'!D18</f>
      </c>
      <c r="C14" s="15">
        <f>'下書き'!B18</f>
      </c>
      <c r="D14" s="16">
        <f>'下書き'!E18</f>
      </c>
      <c r="E14" s="17"/>
    </row>
    <row r="16" spans="1:1" x14ac:dyDescent="0.25">
      <c r="A16" s="11" t="s">
        <v>50</v>
      </c>
    </row>
    <row r="17" spans="1:5" x14ac:dyDescent="0.25">
      <c r="A17" s="2" t="s">
        <v>38</v>
      </c>
      <c r="B17" s="2" t="s">
        <v>41</v>
      </c>
      <c r="C17" s="2" t="s">
        <v>39</v>
      </c>
      <c r="D17" s="2" t="s">
        <v>42</v>
      </c>
      <c r="E17" s="2" t="s">
        <v>44</v>
      </c>
    </row>
    <row r="18" spans="1:5" x14ac:dyDescent="0.25">
      <c r="A18" s="6">
        <f>IF('下書き'!A21="","",'下書き'!A21)</f>
      </c>
      <c r="B18" s="12">
        <f>IF(A18="","",'下書き'!D21)</f>
      </c>
      <c r="C18" s="12">
        <f>IF(A18="","",'下書き'!B21)</f>
      </c>
      <c r="D18" s="13">
        <f>IF(A18="","",'下書き'!E21)</f>
      </c>
      <c r="E18" s="26">
        <f>IF(A18="","",'下書き'!G21)</f>
      </c>
    </row>
    <row r="19" spans="1:5" x14ac:dyDescent="0.25">
      <c r="A19" s="6">
        <f>IF('下書き'!A22="","",'下書き'!A22)</f>
      </c>
      <c r="B19" s="12">
        <f>IF(A19="","",'下書き'!D22)</f>
      </c>
      <c r="C19" s="12">
        <f>IF(A19="","",'下書き'!B22)</f>
      </c>
      <c r="D19" s="13">
        <f>IF(A19="","",'下書き'!E22)</f>
      </c>
      <c r="E19" s="26">
        <f>IF(A19="","",'下書き'!G22)</f>
      </c>
    </row>
    <row r="20" spans="1:5" x14ac:dyDescent="0.25">
      <c r="A20" s="6">
        <f>IF('下書き'!A23="","",'下書き'!A23)</f>
      </c>
      <c r="B20" s="12">
        <f>IF(A20="","",'下書き'!D23)</f>
      </c>
      <c r="C20" s="12">
        <f>IF(A20="","",'下書き'!B23)</f>
      </c>
      <c r="D20" s="13">
        <f>IF(A20="","",'下書き'!E23)</f>
      </c>
      <c r="E20" s="26">
        <f>IF(A20="","",'下書き'!G23)</f>
      </c>
    </row>
    <row r="21" spans="1:5" x14ac:dyDescent="0.25">
      <c r="A21" s="6">
        <f>IF('下書き'!A24="","",'下書き'!A24)</f>
      </c>
      <c r="B21" s="12">
        <f>IF(A21="","",'下書き'!D24)</f>
      </c>
      <c r="C21" s="12">
        <f>IF(A21="","",'下書き'!B24)</f>
      </c>
      <c r="D21" s="13">
        <f>IF(A21="","",'下書き'!E24)</f>
      </c>
      <c r="E21" s="26">
        <f>IF(A21="","",'下書き'!G24)</f>
      </c>
    </row>
    <row r="22" spans="1:5" x14ac:dyDescent="0.25">
      <c r="A22" s="6">
        <f>IF('下書き'!A25="","",'下書き'!A25)</f>
      </c>
      <c r="B22" s="12">
        <f>IF(A22="","",'下書き'!D25)</f>
      </c>
      <c r="C22" s="12">
        <f>IF(A22="","",'下書き'!B25)</f>
      </c>
      <c r="D22" s="13">
        <f>IF(A22="","",'下書き'!E25)</f>
      </c>
      <c r="E22" s="26">
        <f>IF(A22="","",'下書き'!G25)</f>
      </c>
    </row>
    <row r="23" spans="1:5" x14ac:dyDescent="0.25">
      <c r="A23" s="6">
        <f>IF('下書き'!A26="","",'下書き'!A26)</f>
      </c>
      <c r="B23" s="12">
        <f>IF(A23="","",'下書き'!D26)</f>
      </c>
      <c r="C23" s="12">
        <f>IF(A23="","",'下書き'!B26)</f>
      </c>
      <c r="D23" s="13">
        <f>IF(A23="","",'下書き'!E26)</f>
      </c>
      <c r="E23" s="26">
        <f>IF(A23="","",'下書き'!G26)</f>
      </c>
    </row>
    <row r="24" spans="1:5" x14ac:dyDescent="0.25">
      <c r="A24" s="6">
        <f>IF('下書き'!A27="","",'下書き'!A27)</f>
      </c>
      <c r="B24" s="12">
        <f>IF(A24="","",'下書き'!D27)</f>
      </c>
      <c r="C24" s="12">
        <f>IF(A24="","",'下書き'!B27)</f>
      </c>
      <c r="D24" s="13">
        <f>IF(A24="","",'下書き'!E27)</f>
      </c>
      <c r="E24" s="26">
        <f>IF(A24="","",'下書き'!G27)</f>
      </c>
    </row>
    <row r="25" spans="1:5" x14ac:dyDescent="0.25">
      <c r="A25" s="6">
        <f>IF('下書き'!A28="","",'下書き'!A28)</f>
      </c>
      <c r="B25" s="12">
        <f>IF(A25="","",'下書き'!D28)</f>
      </c>
      <c r="C25" s="12">
        <f>IF(A25="","",'下書き'!B28)</f>
      </c>
      <c r="D25" s="13">
        <f>IF(A25="","",'下書き'!E28)</f>
      </c>
      <c r="E25" s="26">
        <f>IF(A25="","",'下書き'!G28)</f>
      </c>
    </row>
    <row r="26" spans="1:5" x14ac:dyDescent="0.25">
      <c r="A26" s="6">
        <f>IF('下書き'!A29="","",'下書き'!A29)</f>
      </c>
      <c r="B26" s="12">
        <f>IF(A26="","",'下書き'!D29)</f>
      </c>
      <c r="C26" s="12">
        <f>IF(A26="","",'下書き'!B29)</f>
      </c>
      <c r="D26" s="13">
        <f>IF(A26="","",'下書き'!E29)</f>
      </c>
      <c r="E26" s="26">
        <f>IF(A26="","",'下書き'!G29)</f>
      </c>
    </row>
    <row r="27" spans="1:5" x14ac:dyDescent="0.25">
      <c r="A27" s="6">
        <f>IF('下書き'!A30="","",'下書き'!A30)</f>
      </c>
      <c r="B27" s="12">
        <f>IF(A27="","",'下書き'!D30)</f>
      </c>
      <c r="C27" s="12">
        <f>IF(A27="","",'下書き'!B30)</f>
      </c>
      <c r="D27" s="13">
        <f>IF(A27="","",'下書き'!E30)</f>
      </c>
      <c r="E27" s="26">
        <f>IF(A27="","",'下書き'!G30)</f>
      </c>
    </row>
    <row r="28" spans="1:5" x14ac:dyDescent="0.25">
      <c r="A28" s="6">
        <f>IF('下書き'!A31="","",'下書き'!A31)</f>
      </c>
      <c r="B28" s="12">
        <f>IF(A28="","",'下書き'!D31)</f>
      </c>
      <c r="C28" s="12">
        <f>IF(A28="","",'下書き'!B31)</f>
      </c>
      <c r="D28" s="13">
        <f>IF(A28="","",'下書き'!E31)</f>
      </c>
      <c r="E28" s="26">
        <f>IF(A28="","",'下書き'!G31)</f>
      </c>
    </row>
    <row r="29" spans="1:5" x14ac:dyDescent="0.25">
      <c r="A29" s="6">
        <f>IF('下書き'!A32="","",'下書き'!A32)</f>
      </c>
      <c r="B29" s="12">
        <f>IF(A29="","",'下書き'!D32)</f>
      </c>
      <c r="C29" s="12">
        <f>IF(A29="","",'下書き'!B32)</f>
      </c>
      <c r="D29" s="13">
        <f>IF(A29="","",'下書き'!E32)</f>
      </c>
      <c r="E29" s="26">
        <f>IF(A29="","",'下書き'!G32)</f>
      </c>
    </row>
    <row r="30" spans="1:5" x14ac:dyDescent="0.25">
      <c r="A30" s="6">
        <f>IF('下書き'!A33="","",'下書き'!A33)</f>
      </c>
      <c r="B30" s="12">
        <f>IF(A30="","",'下書き'!D33)</f>
      </c>
      <c r="C30" s="12">
        <f>IF(A30="","",'下書き'!B33)</f>
      </c>
      <c r="D30" s="13">
        <f>IF(A30="","",'下書き'!E33)</f>
      </c>
      <c r="E30" s="26">
        <f>IF(A30="","",'下書き'!G33)</f>
      </c>
    </row>
    <row r="31" spans="1:5" x14ac:dyDescent="0.25">
      <c r="A31" s="6">
        <f>IF('下書き'!A34="","",'下書き'!A34)</f>
      </c>
      <c r="B31" s="12">
        <f>IF(A31="","",'下書き'!D34)</f>
      </c>
      <c r="C31" s="12">
        <f>IF(A31="","",'下書き'!B34)</f>
      </c>
      <c r="D31" s="13">
        <f>IF(A31="","",'下書き'!E34)</f>
      </c>
      <c r="E31" s="26">
        <f>IF(A31="","",'下書き'!G34)</f>
      </c>
    </row>
    <row r="32" spans="1:5" x14ac:dyDescent="0.25">
      <c r="A32" s="14" t="s">
        <v>59</v>
      </c>
      <c r="B32" s="15">
        <f>'下書き'!D35</f>
      </c>
      <c r="C32" s="15">
        <f>'下書き'!B35</f>
      </c>
      <c r="D32" s="16">
        <f>'下書き'!E35</f>
      </c>
      <c r="E32" s="17"/>
    </row>
    <row r="34" spans="1:2" x14ac:dyDescent="0.25">
      <c r="A34" s="6" t="s">
        <v>45</v>
      </c>
      <c r="B34" s="12">
        <f>'下書き'!D10</f>
      </c>
    </row>
    <row r="35" spans="1:2" x14ac:dyDescent="0.25">
      <c r="A35" s="6" t="s">
        <v>69</v>
      </c>
      <c r="B35" s="12">
        <f>'下書き'!D18</f>
      </c>
    </row>
    <row r="36" spans="1:2" x14ac:dyDescent="0.25">
      <c r="A36" s="6" t="s">
        <v>70</v>
      </c>
      <c r="B36" s="12">
        <f>'下書き'!D35</f>
      </c>
    </row>
    <row r="38" ht="32" customHeight="1" spans="1:5" x14ac:dyDescent="0.25">
      <c r="A38" s="27">
        <f>IF('下書き'!$B$7="","",'下書き'!$B$7)</f>
      </c>
      <c r="B38" s="27"/>
      <c r="C38" s="27"/>
      <c r="D38" s="27"/>
      <c r="E38" s="27"/>
    </row>
  </sheetData>
  <sheetProtection sheet="1" formatColumns="0"/>
  <mergeCells count="3">
    <mergeCell ref="A1:E1"/>
    <mergeCell ref="A2:E2"/>
    <mergeCell ref="A38:E38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35"/>
  <sheetFormatPr defaultRowHeight="15" outlineLevelRow="0" outlineLevelCol="0" x14ac:dyDescent="55"/>
  <cols>
    <col min="1" max="1" width="20" customWidth="1"/>
    <col min="2" max="4" width="13" customWidth="1"/>
    <col min="5" max="5" width="40" customWidth="1"/>
  </cols>
  <sheetData>
    <row r="1" ht="26" customHeight="1" spans="1:1" x14ac:dyDescent="0.25">
      <c r="A1" s="1">
        <f>IF('下書き'!$B$3="","補正予算書（案）",'下書き'!$B$4&amp;"年度 "&amp;'下書き'!$B$3&amp;" 補正予算書（案）")</f>
      </c>
    </row>
    <row r="2" ht="30" customHeight="1" spans="1:5" x14ac:dyDescent="0.25">
      <c r="A2" s="5" t="s">
        <v>71</v>
      </c>
      <c r="B2" s="5"/>
      <c r="C2" s="5"/>
      <c r="D2" s="5"/>
      <c r="E2" s="5"/>
    </row>
    <row r="4" spans="1:1" x14ac:dyDescent="0.25">
      <c r="A4" s="11" t="s">
        <v>37</v>
      </c>
    </row>
    <row r="5" spans="1:5" x14ac:dyDescent="0.25">
      <c r="A5" s="2" t="s">
        <v>38</v>
      </c>
      <c r="B5" s="2" t="s">
        <v>72</v>
      </c>
      <c r="C5" s="2" t="s">
        <v>73</v>
      </c>
      <c r="D5" s="2" t="s">
        <v>74</v>
      </c>
      <c r="E5" s="2" t="s">
        <v>75</v>
      </c>
    </row>
    <row r="6" spans="1:5" x14ac:dyDescent="0.25">
      <c r="A6" s="6">
        <f>IF('下書き'!A10="","",'下書き'!A10)</f>
      </c>
      <c r="B6" s="12">
        <f>IF(A6="","",'下書き'!D10)</f>
      </c>
      <c r="C6" s="28"/>
      <c r="D6" s="12">
        <f>IF(A6="","",N(B6)+N(C6))</f>
      </c>
      <c r="E6" s="29"/>
    </row>
    <row r="7" spans="1:5" x14ac:dyDescent="0.25">
      <c r="A7" s="6">
        <f>IF('下書き'!A11="","",'下書き'!A11)</f>
      </c>
      <c r="B7" s="12">
        <f>IF(A7="","",'下書き'!D11)</f>
      </c>
      <c r="C7" s="28"/>
      <c r="D7" s="12">
        <f>IF(A7="","",N(B7)+N(C7))</f>
      </c>
      <c r="E7" s="29"/>
    </row>
    <row r="8" spans="1:5" x14ac:dyDescent="0.25">
      <c r="A8" s="6">
        <f>IF('下書き'!A12="","",'下書き'!A12)</f>
      </c>
      <c r="B8" s="12">
        <f>IF(A8="","",'下書き'!D12)</f>
      </c>
      <c r="C8" s="28"/>
      <c r="D8" s="12">
        <f>IF(A8="","",N(B8)+N(C8))</f>
      </c>
      <c r="E8" s="29"/>
    </row>
    <row r="9" spans="1:5" x14ac:dyDescent="0.25">
      <c r="A9" s="6">
        <f>IF('下書き'!A13="","",'下書き'!A13)</f>
      </c>
      <c r="B9" s="12">
        <f>IF(A9="","",'下書き'!D13)</f>
      </c>
      <c r="C9" s="28"/>
      <c r="D9" s="12">
        <f>IF(A9="","",N(B9)+N(C9))</f>
      </c>
      <c r="E9" s="29"/>
    </row>
    <row r="10" spans="1:5" x14ac:dyDescent="0.25">
      <c r="A10" s="6">
        <f>IF('下書き'!A14="","",'下書き'!A14)</f>
      </c>
      <c r="B10" s="12">
        <f>IF(A10="","",'下書き'!D14)</f>
      </c>
      <c r="C10" s="28"/>
      <c r="D10" s="12">
        <f>IF(A10="","",N(B10)+N(C10))</f>
      </c>
      <c r="E10" s="29"/>
    </row>
    <row r="11" spans="1:5" x14ac:dyDescent="0.25">
      <c r="A11" s="6">
        <f>IF('下書き'!A15="","",'下書き'!A15)</f>
      </c>
      <c r="B11" s="12">
        <f>IF(A11="","",'下書き'!D15)</f>
      </c>
      <c r="C11" s="28"/>
      <c r="D11" s="12">
        <f>IF(A11="","",N(B11)+N(C11))</f>
      </c>
      <c r="E11" s="29"/>
    </row>
    <row r="12" spans="1:5" x14ac:dyDescent="0.25">
      <c r="A12" s="6">
        <f>IF('下書き'!A16="","",'下書き'!A16)</f>
      </c>
      <c r="B12" s="12">
        <f>IF(A12="","",'下書き'!D16)</f>
      </c>
      <c r="C12" s="28"/>
      <c r="D12" s="12">
        <f>IF(A12="","",N(B12)+N(C12))</f>
      </c>
      <c r="E12" s="29"/>
    </row>
    <row r="13" spans="1:5" x14ac:dyDescent="0.25">
      <c r="A13" s="6">
        <f>IF('下書き'!A17="","",'下書き'!A17)</f>
      </c>
      <c r="B13" s="12">
        <f>IF(A13="","",'下書き'!D17)</f>
      </c>
      <c r="C13" s="28"/>
      <c r="D13" s="12">
        <f>IF(A13="","",N(B13)+N(C13))</f>
      </c>
      <c r="E13" s="29"/>
    </row>
    <row r="14" spans="1:5" x14ac:dyDescent="0.25">
      <c r="A14" s="14" t="s">
        <v>49</v>
      </c>
      <c r="B14" s="15">
        <f>SUM(B6:B13)</f>
      </c>
      <c r="C14" s="16">
        <f>SUM(C6:C13)</f>
      </c>
      <c r="D14" s="15">
        <f>SUM(D6:D13)</f>
      </c>
      <c r="E14" s="17"/>
    </row>
    <row r="16" spans="1:1" x14ac:dyDescent="0.25">
      <c r="A16" s="11" t="s">
        <v>50</v>
      </c>
    </row>
    <row r="17" spans="1:5" x14ac:dyDescent="0.25">
      <c r="A17" s="2" t="s">
        <v>38</v>
      </c>
      <c r="B17" s="2" t="s">
        <v>72</v>
      </c>
      <c r="C17" s="2" t="s">
        <v>73</v>
      </c>
      <c r="D17" s="2" t="s">
        <v>74</v>
      </c>
      <c r="E17" s="2" t="s">
        <v>75</v>
      </c>
    </row>
    <row r="18" spans="1:5" x14ac:dyDescent="0.25">
      <c r="A18" s="6">
        <f>IF('下書き'!A21="","",'下書き'!A21)</f>
      </c>
      <c r="B18" s="12">
        <f>IF(A18="","",'下書き'!D21)</f>
      </c>
      <c r="C18" s="28"/>
      <c r="D18" s="12">
        <f>IF(A18="","",N(B18)+N(C18))</f>
      </c>
      <c r="E18" s="29"/>
    </row>
    <row r="19" spans="1:5" x14ac:dyDescent="0.25">
      <c r="A19" s="6">
        <f>IF('下書き'!A22="","",'下書き'!A22)</f>
      </c>
      <c r="B19" s="12">
        <f>IF(A19="","",'下書き'!D22)</f>
      </c>
      <c r="C19" s="28"/>
      <c r="D19" s="12">
        <f>IF(A19="","",N(B19)+N(C19))</f>
      </c>
      <c r="E19" s="29"/>
    </row>
    <row r="20" spans="1:5" x14ac:dyDescent="0.25">
      <c r="A20" s="6">
        <f>IF('下書き'!A23="","",'下書き'!A23)</f>
      </c>
      <c r="B20" s="12">
        <f>IF(A20="","",'下書き'!D23)</f>
      </c>
      <c r="C20" s="28"/>
      <c r="D20" s="12">
        <f>IF(A20="","",N(B20)+N(C20))</f>
      </c>
      <c r="E20" s="29"/>
    </row>
    <row r="21" spans="1:5" x14ac:dyDescent="0.25">
      <c r="A21" s="6">
        <f>IF('下書き'!A24="","",'下書き'!A24)</f>
      </c>
      <c r="B21" s="12">
        <f>IF(A21="","",'下書き'!D24)</f>
      </c>
      <c r="C21" s="28"/>
      <c r="D21" s="12">
        <f>IF(A21="","",N(B21)+N(C21))</f>
      </c>
      <c r="E21" s="29"/>
    </row>
    <row r="22" spans="1:5" x14ac:dyDescent="0.25">
      <c r="A22" s="6">
        <f>IF('下書き'!A25="","",'下書き'!A25)</f>
      </c>
      <c r="B22" s="12">
        <f>IF(A22="","",'下書き'!D25)</f>
      </c>
      <c r="C22" s="28"/>
      <c r="D22" s="12">
        <f>IF(A22="","",N(B22)+N(C22))</f>
      </c>
      <c r="E22" s="29"/>
    </row>
    <row r="23" spans="1:5" x14ac:dyDescent="0.25">
      <c r="A23" s="6">
        <f>IF('下書き'!A26="","",'下書き'!A26)</f>
      </c>
      <c r="B23" s="12">
        <f>IF(A23="","",'下書き'!D26)</f>
      </c>
      <c r="C23" s="28"/>
      <c r="D23" s="12">
        <f>IF(A23="","",N(B23)+N(C23))</f>
      </c>
      <c r="E23" s="29"/>
    </row>
    <row r="24" spans="1:5" x14ac:dyDescent="0.25">
      <c r="A24" s="6">
        <f>IF('下書き'!A27="","",'下書き'!A27)</f>
      </c>
      <c r="B24" s="12">
        <f>IF(A24="","",'下書き'!D27)</f>
      </c>
      <c r="C24" s="28"/>
      <c r="D24" s="12">
        <f>IF(A24="","",N(B24)+N(C24))</f>
      </c>
      <c r="E24" s="29"/>
    </row>
    <row r="25" spans="1:5" x14ac:dyDescent="0.25">
      <c r="A25" s="6">
        <f>IF('下書き'!A28="","",'下書き'!A28)</f>
      </c>
      <c r="B25" s="12">
        <f>IF(A25="","",'下書き'!D28)</f>
      </c>
      <c r="C25" s="28"/>
      <c r="D25" s="12">
        <f>IF(A25="","",N(B25)+N(C25))</f>
      </c>
      <c r="E25" s="29"/>
    </row>
    <row r="26" spans="1:5" x14ac:dyDescent="0.25">
      <c r="A26" s="6">
        <f>IF('下書き'!A29="","",'下書き'!A29)</f>
      </c>
      <c r="B26" s="12">
        <f>IF(A26="","",'下書き'!D29)</f>
      </c>
      <c r="C26" s="28"/>
      <c r="D26" s="12">
        <f>IF(A26="","",N(B26)+N(C26))</f>
      </c>
      <c r="E26" s="29"/>
    </row>
    <row r="27" spans="1:5" x14ac:dyDescent="0.25">
      <c r="A27" s="6">
        <f>IF('下書き'!A30="","",'下書き'!A30)</f>
      </c>
      <c r="B27" s="12">
        <f>IF(A27="","",'下書き'!D30)</f>
      </c>
      <c r="C27" s="28"/>
      <c r="D27" s="12">
        <f>IF(A27="","",N(B27)+N(C27))</f>
      </c>
      <c r="E27" s="29"/>
    </row>
    <row r="28" spans="1:5" x14ac:dyDescent="0.25">
      <c r="A28" s="6">
        <f>IF('下書き'!A31="","",'下書き'!A31)</f>
      </c>
      <c r="B28" s="12">
        <f>IF(A28="","",'下書き'!D31)</f>
      </c>
      <c r="C28" s="28"/>
      <c r="D28" s="12">
        <f>IF(A28="","",N(B28)+N(C28))</f>
      </c>
      <c r="E28" s="29"/>
    </row>
    <row r="29" spans="1:5" x14ac:dyDescent="0.25">
      <c r="A29" s="6">
        <f>IF('下書き'!A32="","",'下書き'!A32)</f>
      </c>
      <c r="B29" s="12">
        <f>IF(A29="","",'下書き'!D32)</f>
      </c>
      <c r="C29" s="28"/>
      <c r="D29" s="12">
        <f>IF(A29="","",N(B29)+N(C29))</f>
      </c>
      <c r="E29" s="29"/>
    </row>
    <row r="30" spans="1:5" x14ac:dyDescent="0.25">
      <c r="A30" s="6">
        <f>IF('下書き'!A33="","",'下書き'!A33)</f>
      </c>
      <c r="B30" s="12">
        <f>IF(A30="","",'下書き'!D33)</f>
      </c>
      <c r="C30" s="28"/>
      <c r="D30" s="12">
        <f>IF(A30="","",N(B30)+N(C30))</f>
      </c>
      <c r="E30" s="29"/>
    </row>
    <row r="31" spans="1:5" x14ac:dyDescent="0.25">
      <c r="A31" s="6">
        <f>IF('下書き'!A34="","",'下書き'!A34)</f>
      </c>
      <c r="B31" s="12">
        <f>IF(A31="","",'下書き'!D34)</f>
      </c>
      <c r="C31" s="28"/>
      <c r="D31" s="12">
        <f>IF(A31="","",N(B31)+N(C31))</f>
      </c>
      <c r="E31" s="29"/>
    </row>
    <row r="32" spans="1:5" x14ac:dyDescent="0.25">
      <c r="A32" s="14" t="s">
        <v>59</v>
      </c>
      <c r="B32" s="15">
        <f>SUM(B18:B31)</f>
      </c>
      <c r="C32" s="16">
        <f>SUM(C18:C31)</f>
      </c>
      <c r="D32" s="15">
        <f>SUM(D18:D31)</f>
      </c>
      <c r="E32" s="17"/>
    </row>
    <row r="34" ht="24" customHeight="1" spans="1:5" x14ac:dyDescent="0.25">
      <c r="A34" s="18" t="s">
        <v>76</v>
      </c>
      <c r="B34" s="30">
        <f>IF(COUNT(C6:C13,C18:C31)=0,"",IF(D14=D32,"一致","差額 "&amp;TEXT(D14-D32,"#,##0")&amp;" 円。補正額を見直してください"))</f>
      </c>
      <c r="C34" s="30"/>
      <c r="D34" s="30"/>
      <c r="E34" s="30"/>
    </row>
    <row r="35" ht="24" customHeight="1" spans="1:5" x14ac:dyDescent="0.25">
      <c r="A35" s="18" t="s">
        <v>77</v>
      </c>
      <c r="B35" s="30">
        <f>IF(D31="","",IF(D31&lt;0,"マイナスです",""))</f>
      </c>
      <c r="C35" s="30"/>
      <c r="D35" s="30"/>
      <c r="E35" s="30"/>
    </row>
  </sheetData>
  <sheetProtection sheet="1" formatColumns="0"/>
  <mergeCells count="3">
    <mergeCell ref="A2:E2"/>
    <mergeCell ref="B34:E34"/>
    <mergeCell ref="B35:E35"/>
  </mergeCells>
  <dataValidations count="3">
    <dataValidation type="whole" allowBlank="1" showErrorMessage="1" errorTitle="補正額" error="整数で入れてください（減らすときはマイナス）" sqref="C10:C13">
      <formula1>-10000000</formula1>
      <formula2>10000000</formula2>
    </dataValidation>
    <dataValidation type="whole" allowBlank="1" showErrorMessage="1" errorTitle="補正額" error="整数で入れてください（減らすときはマイナス）" sqref="C18:C31">
      <formula1>-10000000</formula1>
      <formula2>10000000</formula2>
    </dataValidation>
    <dataValidation type="whole" allowBlank="1" showErrorMessage="1" errorTitle="補正額" error="整数で入れてください（減らすときはマイナス）" sqref="C6:C13">
      <formula1>-10000000</formula1>
      <formula2>10000000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下書き</vt:lpstr>
      <vt:lpstr>予算書（総会用）</vt:lpstr>
      <vt:lpstr>補正予算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2026-10-13T13:00:02Z</dcterms:created>
  <dcterms:modified xsi:type="dcterms:W3CDTF">2026-10-13T13:00:02Z</dcterms:modified>
</cp:coreProperties>
</file>