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費用くらべ" state="visible" r:id="rId5"/>
    <sheet sheetId="3" name="集金簿" state="visible" r:id="rId6"/>
  </sheets>
  <definedNames>
    <definedName name="_xlnm.Print_Area" localSheetId="0">'使い方'!$A1:$C12</definedName>
    <definedName name="_xlnm.Print_Area" localSheetId="1">'費用くらべ'!$A1:$J18</definedName>
    <definedName name="_xlnm.Print_Area" localSheetId="2">'集金簿'!$A1:$N103</definedName>
    <definedName name="_xlnm.Print_Titles" localSheetId="2">'集金簿'!$3:$3</definedName>
  </definedNames>
  <calcPr calcId="171027"/>
</workbook>
</file>

<file path=xl/sharedStrings.xml><?xml version="1.0" encoding="utf-8"?>
<sst xmlns="http://schemas.openxmlformats.org/spreadsheetml/2006/main" count="67" uniqueCount="64">
  <si>
    <t>会費の集め方くらべ表の使い方</t>
  </si>
  <si>
    <t>手順</t>
  </si>
  <si>
    <t>何をする</t>
  </si>
  <si>
    <t>どこに入れる</t>
  </si>
  <si>
    <t>世帯数・1世帯の年会費・年の集金回数を入れる</t>
  </si>
  <si>
    <t>費用くらべ B3〜B5</t>
  </si>
  <si>
    <t>比べたい集め方の手数料を、銀行や会社の料金表で確かめて入れる</t>
  </si>
  <si>
    <t>費用くらべ B10〜D15</t>
  </si>
  <si>
    <t>誰が払うか（会員・自治会・なし）を選ぶ</t>
  </si>
  <si>
    <t>費用くらべ E10〜E15</t>
  </si>
  <si>
    <t>「うち自治会が払う額」と「会費収入に対する割合」を見て、役員会に出す</t>
  </si>
  <si>
    <t>費用くらべ H・I 列</t>
  </si>
  <si>
    <t>決めた集め方で、集金のたびに1行書く</t>
  </si>
  <si>
    <t>集金簿 B〜J 列</t>
  </si>
  <si>
    <t>月末に「集め方ごとの合計」を出納帳の会費収入と合わせる</t>
  </si>
  <si>
    <t>集金簿 M12</t>
  </si>
  <si>
    <t>手数料の額は 2026年10月6日に確かめた例です。申し込む前に料金表と窓口で確かめてください。</t>
  </si>
  <si>
    <t>集金簿には世帯名が入ります。パソコンに保存するときはパスワードを設定し、役員の中だけで使ってください。</t>
  </si>
  <si>
    <t>自治会名</t>
  </si>
  <si>
    <t>地色のあるセルに入れます。手数料は「1件の定額」か「率（%）」のどちらか、または両方を入れます。率は 1.98% なら 1.98 と入れます。「年の手数料の合計」は、1回1世帯の手数料 × 世帯数 × 年の集金回数 ＋ 年の固定費です。</t>
  </si>
  <si>
    <t>世帯数</t>
  </si>
  <si>
    <t>1世帯の年会費</t>
  </si>
  <si>
    <t>年の集金回数</t>
  </si>
  <si>
    <t>会費収入（自動）</t>
  </si>
  <si>
    <t>1回に1世帯が払う額（自動）</t>
  </si>
  <si>
    <t>集め方</t>
  </si>
  <si>
    <t>1件の定額の手数料</t>
  </si>
  <si>
    <t>手数料の率（%）</t>
  </si>
  <si>
    <t>年の固定費</t>
  </si>
  <si>
    <t>誰が払うか</t>
  </si>
  <si>
    <t>1回1世帯の手数料</t>
  </si>
  <si>
    <t>年の手数料の合計</t>
  </si>
  <si>
    <t>うち自治会が払う額</t>
  </si>
  <si>
    <t>会費収入に対する割合</t>
  </si>
  <si>
    <t>メモ</t>
  </si>
  <si>
    <t>班長が現金で集める</t>
  </si>
  <si>
    <t>会員がゆうちょ口座から送金（ATM）</t>
  </si>
  <si>
    <t>払込用紙（ATM）</t>
  </si>
  <si>
    <t>口座振替（ゆうちょ自動払込み・帳票）</t>
  </si>
  <si>
    <t>キャッシュレス（PayPay 1.98%・税別）</t>
  </si>
  <si>
    <t>固定費（契約料金・月額料金など）は、申し込み方で変わります。銀行や会社に聞いた額を年の合計にして D 列に入れます。</t>
  </si>
  <si>
    <t>会員が払う手数料は、自治会の支出にはなりません。会員の負担として役員会で説明します。</t>
  </si>
  <si>
    <t>No</t>
  </si>
  <si>
    <t>班</t>
  </si>
  <si>
    <t>世帯名</t>
  </si>
  <si>
    <t>会費の額</t>
  </si>
  <si>
    <t>受け取った日</t>
  </si>
  <si>
    <t>受け取った額</t>
  </si>
  <si>
    <t>受け取った人</t>
  </si>
  <si>
    <t>口座に入れた日</t>
  </si>
  <si>
    <t>備考</t>
  </si>
  <si>
    <t>件数</t>
  </si>
  <si>
    <t>金額</t>
  </si>
  <si>
    <t>現金（班長）</t>
  </si>
  <si>
    <t>振込</t>
  </si>
  <si>
    <t>払込用紙</t>
  </si>
  <si>
    <t>口座振替</t>
  </si>
  <si>
    <t>キャッシュレス</t>
  </si>
  <si>
    <t>その他</t>
  </si>
  <si>
    <t>合計</t>
  </si>
  <si>
    <t>出納帳に書いた会費収入</t>
  </si>
  <si>
    <t>照合</t>
  </si>
  <si>
    <t>まだ受け取っていない世帯</t>
  </si>
  <si>
    <t>まだ受け取っていない額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</si>
</sst>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yyyy/m/d"/>
  </numFmts>
  <fonts count="8" x14ac:knownFonts="1">
    <font>
      <color theme="1"/>
      <family val="2"/>
      <scheme val="minor"/>
      <sz val="11"/>
      <name val="Calibri"/>
    </font>
    <font>
      <b/>
      <color rgb="FF0D2B6B"/>
      <sz val="14"/>
    </font>
    <font>
      <b/>
      <color rgb="FF0D47A1"/>
    </font>
    <font>
      <b/>
      <color rgb="FF0D2B6B"/>
      <sz val="16"/>
    </font>
    <font>
      <color rgb="FF6B7280"/>
    </font>
    <font>
      <color rgb="FF6B7280"/>
      <sz val="9"/>
    </font>
    <font>
      <b/>
    </font>
    <font>
      <sz val="10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medium">
        <color rgb="FF0D47A1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4" fillId="0" borderId="0" xfId="0" applyFont="1" applyAlignment="1">
      <alignment vertical="center"/>
    </xf>
    <xf numFmtId="0" fontId="0" fillId="2" borderId="3" xfId="0" applyFill="1" applyBorder="1" applyProtection="1">
      <protection locked="0"/>
    </xf>
    <xf numFmtId="0" fontId="5" fillId="0" borderId="0" xfId="0" applyFont="1" applyAlignment="1">
      <alignment vertical="top" wrapText="1"/>
    </xf>
    <xf numFmtId="3" fontId="0" fillId="2" borderId="3" xfId="0" applyNumberFormat="1" applyFill="1" applyBorder="1" applyProtection="1">
      <protection locked="0"/>
    </xf>
    <xf numFmtId="3" fontId="6" fillId="0" borderId="2" xfId="0" applyNumberFormat="1" applyFont="1" applyBorder="1"/>
    <xf numFmtId="0" fontId="0" fillId="2" borderId="3" xfId="0" applyFill="1" applyBorder="1" applyAlignment="1" applyProtection="1">
      <alignment vertical="center" wrapText="1"/>
      <protection locked="0"/>
    </xf>
    <xf numFmtId="3" fontId="0" fillId="2" borderId="3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3" fontId="0" fillId="0" borderId="2" xfId="0" applyNumberForma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0" fontId="7" fillId="2" borderId="3" xfId="0" applyFont="1" applyFill="1" applyBorder="1" applyAlignment="1" applyProtection="1">
      <alignment vertical="center" wrapText="1"/>
      <protection locked="0"/>
    </xf>
    <xf numFmtId="165" fontId="0" fillId="2" borderId="3" xfId="0" applyNumberFormat="1" applyFill="1" applyBorder="1" applyAlignment="1" applyProtection="1">
      <alignment horizontal="center"/>
      <protection locked="0"/>
    </xf>
    <xf numFmtId="0" fontId="0" fillId="0" borderId="2" xfId="0" applyBorder="1" applyAlignment="1">
      <alignment horizontal="right"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FormatPr defaultRowHeight="15" outlineLevelRow="0" outlineLevelCol="0" x14ac:dyDescent="55"/>
  <cols>
    <col min="1" max="1" width="7" customWidth="1"/>
    <col min="2" max="2" width="50" customWidth="1"/>
    <col min="3" max="3" width="26" customWidth="1"/>
  </cols>
  <sheetData>
    <row r="1" spans="1:1" x14ac:dyDescent="0.25">
      <c r="A1" s="1" t="s">
        <v>0</v>
      </c>
    </row>
    <row r="3" spans="1:3" x14ac:dyDescent="0.25">
      <c r="A3" s="2" t="s">
        <v>1</v>
      </c>
      <c r="B3" s="2" t="s">
        <v>2</v>
      </c>
      <c r="C3" s="2" t="s">
        <v>3</v>
      </c>
    </row>
    <row r="4" ht="30" customHeight="1" spans="1:3" x14ac:dyDescent="0.25">
      <c r="A4" s="3">
        <v>1</v>
      </c>
      <c r="B4" s="4" t="s">
        <v>4</v>
      </c>
      <c r="C4" s="4" t="s">
        <v>5</v>
      </c>
    </row>
    <row r="5" ht="30" customHeight="1" spans="1:3" x14ac:dyDescent="0.25">
      <c r="A5" s="3">
        <v>2</v>
      </c>
      <c r="B5" s="4" t="s">
        <v>6</v>
      </c>
      <c r="C5" s="4" t="s">
        <v>7</v>
      </c>
    </row>
    <row r="6" ht="30" customHeight="1" spans="1:3" x14ac:dyDescent="0.25">
      <c r="A6" s="3">
        <v>3</v>
      </c>
      <c r="B6" s="4" t="s">
        <v>8</v>
      </c>
      <c r="C6" s="4" t="s">
        <v>9</v>
      </c>
    </row>
    <row r="7" ht="30" customHeight="1" spans="1:3" x14ac:dyDescent="0.25">
      <c r="A7" s="3">
        <v>4</v>
      </c>
      <c r="B7" s="4" t="s">
        <v>10</v>
      </c>
      <c r="C7" s="4" t="s">
        <v>11</v>
      </c>
    </row>
    <row r="8" ht="30" customHeight="1" spans="1:3" x14ac:dyDescent="0.25">
      <c r="A8" s="3">
        <v>5</v>
      </c>
      <c r="B8" s="4" t="s">
        <v>12</v>
      </c>
      <c r="C8" s="4" t="s">
        <v>13</v>
      </c>
    </row>
    <row r="9" ht="30" customHeight="1" spans="1:3" x14ac:dyDescent="0.25">
      <c r="A9" s="3">
        <v>6</v>
      </c>
      <c r="B9" s="4" t="s">
        <v>14</v>
      </c>
      <c r="C9" s="4" t="s">
        <v>15</v>
      </c>
    </row>
    <row r="11" ht="32" customHeight="1" spans="1:3" x14ac:dyDescent="0.25">
      <c r="A11" s="5" t="s">
        <v>16</v>
      </c>
      <c r="B11" s="5"/>
      <c r="C11" s="5"/>
    </row>
    <row r="12" ht="32" customHeight="1" spans="1:3" x14ac:dyDescent="0.25">
      <c r="A12" s="5" t="s">
        <v>17</v>
      </c>
      <c r="B12" s="5"/>
      <c r="C12" s="5"/>
    </row>
  </sheetData>
  <sheetProtection sheet="1" formatColumns="0" formatRows="0"/>
  <mergeCells count="2">
    <mergeCell ref="A11:C11"/>
    <mergeCell ref="A12:C12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workbookViewId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3" customWidth="1"/>
    <col min="3" max="4" width="12" customWidth="1"/>
    <col min="5" max="5" width="11" customWidth="1"/>
    <col min="6" max="9" width="13" customWidth="1"/>
    <col min="10" max="10" width="28" customWidth="1"/>
  </cols>
  <sheetData>
    <row r="1" ht="28" customHeight="1" spans="1:10" x14ac:dyDescent="0.25">
      <c r="A1" s="6">
        <f>IF(B2="","会費の集め方 費用くらべ表",B2&amp;" 会費の集め方 費用くらべ表")</f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7" t="s">
        <v>18</v>
      </c>
      <c r="B2" s="8"/>
      <c r="D2" s="9" t="s">
        <v>19</v>
      </c>
      <c r="E2" s="9"/>
      <c r="F2" s="9"/>
      <c r="G2" s="9"/>
      <c r="H2" s="9"/>
      <c r="I2" s="9"/>
      <c r="J2" s="9"/>
    </row>
    <row r="3" spans="1:10" x14ac:dyDescent="0.25">
      <c r="A3" s="7" t="s">
        <v>20</v>
      </c>
      <c r="B3" s="10"/>
      <c r="D3" s="9"/>
      <c r="E3" s="9"/>
      <c r="F3" s="9"/>
      <c r="G3" s="9"/>
      <c r="H3" s="9"/>
      <c r="I3" s="9"/>
      <c r="J3" s="9"/>
    </row>
    <row r="4" spans="1:10" x14ac:dyDescent="0.25">
      <c r="A4" s="7" t="s">
        <v>21</v>
      </c>
      <c r="B4" s="10"/>
      <c r="D4" s="9"/>
      <c r="E4" s="9"/>
      <c r="F4" s="9"/>
      <c r="G4" s="9"/>
      <c r="H4" s="9"/>
      <c r="I4" s="9"/>
      <c r="J4" s="9"/>
    </row>
    <row r="5" spans="1:10" x14ac:dyDescent="0.25">
      <c r="A5" s="7" t="s">
        <v>22</v>
      </c>
      <c r="B5" s="10"/>
      <c r="D5" s="9"/>
      <c r="E5" s="9"/>
      <c r="F5" s="9"/>
      <c r="G5" s="9"/>
      <c r="H5" s="9"/>
      <c r="I5" s="9"/>
      <c r="J5" s="9"/>
    </row>
    <row r="6" spans="1:10" x14ac:dyDescent="0.25">
      <c r="A6" s="7" t="s">
        <v>23</v>
      </c>
      <c r="B6" s="11">
        <f>N(B3)*N(B4)</f>
      </c>
      <c r="D6" s="9"/>
      <c r="E6" s="9"/>
      <c r="F6" s="9"/>
      <c r="G6" s="9"/>
      <c r="H6" s="9"/>
      <c r="I6" s="9"/>
      <c r="J6" s="9"/>
    </row>
    <row r="7" spans="1:10" x14ac:dyDescent="0.25">
      <c r="A7" s="7" t="s">
        <v>24</v>
      </c>
      <c r="B7" s="11">
        <f>IF(N(B5)=0,"",N(B4)/N(B5))</f>
      </c>
      <c r="D7" s="9"/>
      <c r="E7" s="9"/>
      <c r="F7" s="9"/>
      <c r="G7" s="9"/>
      <c r="H7" s="9"/>
      <c r="I7" s="9"/>
      <c r="J7" s="9"/>
    </row>
    <row r="9" ht="36" customHeight="1" spans="1:10" x14ac:dyDescent="0.25">
      <c r="A9" s="2" t="s">
        <v>25</v>
      </c>
      <c r="B9" s="2" t="s">
        <v>26</v>
      </c>
      <c r="C9" s="2" t="s">
        <v>27</v>
      </c>
      <c r="D9" s="2" t="s">
        <v>28</v>
      </c>
      <c r="E9" s="2" t="s">
        <v>29</v>
      </c>
      <c r="F9" s="2" t="s">
        <v>30</v>
      </c>
      <c r="G9" s="2" t="s">
        <v>31</v>
      </c>
      <c r="H9" s="2" t="s">
        <v>32</v>
      </c>
      <c r="I9" s="2" t="s">
        <v>33</v>
      </c>
      <c r="J9" s="2" t="s">
        <v>34</v>
      </c>
    </row>
    <row r="10" ht="34" customHeight="1" spans="1:10" x14ac:dyDescent="0.25">
      <c r="A10" s="12" t="s">
        <v>35</v>
      </c>
      <c r="B10" s="13"/>
      <c r="C10" s="14"/>
      <c r="D10" s="13"/>
      <c r="E10" s="15"/>
      <c r="F10" s="16">
        <f>IF(A10="","",N(B10)+ROUND(N($B$7)*N(C10)/100,0))</f>
      </c>
      <c r="G10" s="16">
        <f>IF(A10="","",F10*N($B$3)*N($B$5)+N(D10))</f>
      </c>
      <c r="H10" s="17">
        <f>IF(A10="","",IF(E10="自治会",G10,N(D10)))</f>
      </c>
      <c r="I10" s="18">
        <f>IF(OR(A10="",N($B$6)=0),"",H10/$B$6)</f>
      </c>
      <c r="J10" s="19"/>
    </row>
    <row r="11" ht="34" customHeight="1" spans="1:10" x14ac:dyDescent="0.25">
      <c r="A11" s="12" t="s">
        <v>36</v>
      </c>
      <c r="B11" s="13"/>
      <c r="C11" s="14"/>
      <c r="D11" s="13"/>
      <c r="E11" s="15"/>
      <c r="F11" s="16">
        <f>IF(A11="","",N(B11)+ROUND(N($B$7)*N(C11)/100,0))</f>
      </c>
      <c r="G11" s="16">
        <f>IF(A11="","",F11*N($B$3)*N($B$5)+N(D11))</f>
      </c>
      <c r="H11" s="17">
        <f>IF(A11="","",IF(E11="自治会",G11,N(D11)))</f>
      </c>
      <c r="I11" s="18">
        <f>IF(OR(A11="",N($B$6)=0),"",H11/$B$6)</f>
      </c>
      <c r="J11" s="19"/>
    </row>
    <row r="12" ht="34" customHeight="1" spans="1:10" x14ac:dyDescent="0.25">
      <c r="A12" s="12" t="s">
        <v>37</v>
      </c>
      <c r="B12" s="13"/>
      <c r="C12" s="14"/>
      <c r="D12" s="13"/>
      <c r="E12" s="15"/>
      <c r="F12" s="16">
        <f>IF(A12="","",N(B12)+ROUND(N($B$7)*N(C12)/100,0))</f>
      </c>
      <c r="G12" s="16">
        <f>IF(A12="","",F12*N($B$3)*N($B$5)+N(D12))</f>
      </c>
      <c r="H12" s="17">
        <f>IF(A12="","",IF(E12="自治会",G12,N(D12)))</f>
      </c>
      <c r="I12" s="18">
        <f>IF(OR(A12="",N($B$6)=0),"",H12/$B$6)</f>
      </c>
      <c r="J12" s="19"/>
    </row>
    <row r="13" ht="34" customHeight="1" spans="1:10" x14ac:dyDescent="0.25">
      <c r="A13" s="12" t="s">
        <v>38</v>
      </c>
      <c r="B13" s="13"/>
      <c r="C13" s="14"/>
      <c r="D13" s="13"/>
      <c r="E13" s="15"/>
      <c r="F13" s="16">
        <f>IF(A13="","",N(B13)+ROUND(N($B$7)*N(C13)/100,0))</f>
      </c>
      <c r="G13" s="16">
        <f>IF(A13="","",F13*N($B$3)*N($B$5)+N(D13))</f>
      </c>
      <c r="H13" s="17">
        <f>IF(A13="","",IF(E13="自治会",G13,N(D13)))</f>
      </c>
      <c r="I13" s="18">
        <f>IF(OR(A13="",N($B$6)=0),"",H13/$B$6)</f>
      </c>
      <c r="J13" s="19"/>
    </row>
    <row r="14" ht="34" customHeight="1" spans="1:10" x14ac:dyDescent="0.25">
      <c r="A14" s="12" t="s">
        <v>39</v>
      </c>
      <c r="B14" s="13"/>
      <c r="C14" s="14"/>
      <c r="D14" s="13"/>
      <c r="E14" s="15"/>
      <c r="F14" s="16">
        <f>IF(A14="","",N(B14)+ROUND(N($B$7)*N(C14)/100,0))</f>
      </c>
      <c r="G14" s="16">
        <f>IF(A14="","",F14*N($B$3)*N($B$5)+N(D14))</f>
      </c>
      <c r="H14" s="17">
        <f>IF(A14="","",IF(E14="自治会",G14,N(D14)))</f>
      </c>
      <c r="I14" s="18">
        <f>IF(OR(A14="",N($B$6)=0),"",H14/$B$6)</f>
      </c>
      <c r="J14" s="19"/>
    </row>
    <row r="15" ht="34" customHeight="1" spans="1:10" x14ac:dyDescent="0.25">
      <c r="A15" s="12"/>
      <c r="B15" s="13"/>
      <c r="C15" s="14"/>
      <c r="D15" s="13"/>
      <c r="E15" s="15"/>
      <c r="F15" s="16">
        <f>IF(A15="","",N(B15)+ROUND(N($B$7)*N(C15)/100,0))</f>
      </c>
      <c r="G15" s="16">
        <f>IF(A15="","",F15*N($B$3)*N($B$5)+N(D15))</f>
      </c>
      <c r="H15" s="17">
        <f>IF(A15="","",IF(E15="自治会",G15,N(D15)))</f>
      </c>
      <c r="I15" s="18">
        <f>IF(OR(A15="",N($B$6)=0),"",H15/$B$6)</f>
      </c>
      <c r="J15" s="19"/>
    </row>
    <row r="17" spans="1:10" x14ac:dyDescent="0.25">
      <c r="A17" s="9" t="s">
        <v>40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 x14ac:dyDescent="0.25">
      <c r="A18" s="9" t="s">
        <v>41</v>
      </c>
      <c r="B18" s="9"/>
      <c r="C18" s="9"/>
      <c r="D18" s="9"/>
      <c r="E18" s="9"/>
      <c r="F18" s="9"/>
      <c r="G18" s="9"/>
      <c r="H18" s="9"/>
      <c r="I18" s="9"/>
      <c r="J18" s="9"/>
    </row>
  </sheetData>
  <sheetProtection sheet="1" formatColumns="0" formatRows="0"/>
  <mergeCells count="4">
    <mergeCell ref="A1:J1"/>
    <mergeCell ref="D2:J7"/>
    <mergeCell ref="A17:J17"/>
    <mergeCell ref="A18:J18"/>
  </mergeCells>
  <dataValidations count="7">
    <dataValidation type="whole" operator="greaterThanOrEqual" allowBlank="1" showErrorMessage="1" errorTitle="金額" error="0 以上の整数を入れてください" sqref="B10:B15">
      <formula1>0</formula1>
    </dataValidation>
    <dataValidation type="whole" operator="greaterThanOrEqual" allowBlank="1" showErrorMessage="1" errorTitle="世帯数" error="0 以上の整数を入れてください" sqref="B3">
      <formula1>0</formula1>
    </dataValidation>
    <dataValidation type="whole" operator="greaterThanOrEqual" allowBlank="1" showErrorMessage="1" errorTitle="年会費" error="0 以上の整数を入れてください" sqref="B4">
      <formula1>0</formula1>
    </dataValidation>
    <dataValidation type="whole" allowBlank="1" showErrorMessage="1" errorTitle="年の集金回数" error="1〜12 の整数を入れてください" sqref="B5">
      <formula1>1</formula1>
      <formula2>12</formula2>
    </dataValidation>
    <dataValidation type="decimal" allowBlank="1" showErrorMessage="1" errorTitle="手数料の率" error="0〜100 の数を入れてください（1.98% なら 1.98）" sqref="C10:C15">
      <formula1>0</formula1>
      <formula2>100</formula2>
    </dataValidation>
    <dataValidation type="whole" operator="greaterThanOrEqual" allowBlank="1" showErrorMessage="1" errorTitle="金額" error="0 以上の整数を入れてください" sqref="D10:D15">
      <formula1>0</formula1>
    </dataValidation>
    <dataValidation type="list" allowBlank="1" showErrorMessage="1" errorTitle="誰が払うか" error="「会員」「自治会」「なし」から選んでください" sqref="E10:E15">
      <formula1>"会員,自治会,なし"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7" customWidth="1"/>
    <col min="3" max="3" width="14" customWidth="1"/>
    <col min="4" max="4" width="10" customWidth="1"/>
    <col min="5" max="5" width="13" customWidth="1"/>
    <col min="6" max="6" width="11" customWidth="1"/>
    <col min="7" max="7" width="10" customWidth="1"/>
    <col min="8" max="9" width="11" customWidth="1"/>
    <col min="10" max="10" width="18" customWidth="1"/>
    <col min="11" max="11" width="2" customWidth="1"/>
    <col min="12" max="12" width="27" customWidth="1"/>
    <col min="13" max="13" width="10" customWidth="1"/>
    <col min="14" max="14" width="12" customWidth="1"/>
  </cols>
  <sheetData>
    <row r="1" ht="28" customHeight="1" spans="1:10" x14ac:dyDescent="0.25">
      <c r="A1" s="6">
        <f>IF(費用くらべ!B2="","会費の集金簿",費用くらべ!B2&amp;" 会費の集金簿")</f>
      </c>
      <c r="B1" s="6"/>
      <c r="C1" s="6"/>
      <c r="D1" s="6"/>
      <c r="E1" s="6"/>
      <c r="F1" s="6"/>
      <c r="G1" s="6"/>
      <c r="H1" s="6"/>
      <c r="I1" s="6"/>
      <c r="J1" s="6"/>
    </row>
    <row r="3" ht="30" customHeight="1" spans="1:14" x14ac:dyDescent="0.25">
      <c r="A3" s="2" t="s">
        <v>42</v>
      </c>
      <c r="B3" s="2" t="s">
        <v>43</v>
      </c>
      <c r="C3" s="2" t="s">
        <v>44</v>
      </c>
      <c r="D3" s="2" t="s">
        <v>45</v>
      </c>
      <c r="E3" s="2" t="s">
        <v>25</v>
      </c>
      <c r="F3" s="2" t="s">
        <v>46</v>
      </c>
      <c r="G3" s="2" t="s">
        <v>47</v>
      </c>
      <c r="H3" s="2" t="s">
        <v>48</v>
      </c>
      <c r="I3" s="2" t="s">
        <v>49</v>
      </c>
      <c r="J3" s="2" t="s">
        <v>50</v>
      </c>
      <c r="L3" s="2" t="s">
        <v>25</v>
      </c>
      <c r="M3" s="2" t="s">
        <v>51</v>
      </c>
      <c r="N3" s="2" t="s">
        <v>52</v>
      </c>
    </row>
    <row r="4" spans="1:14" x14ac:dyDescent="0.25">
      <c r="A4" s="3">
        <f>IF(C4="","",ROW()-3)</f>
      </c>
      <c r="B4" s="8"/>
      <c r="C4" s="8"/>
      <c r="D4" s="10"/>
      <c r="E4" s="8"/>
      <c r="F4" s="20"/>
      <c r="G4" s="10"/>
      <c r="H4" s="8"/>
      <c r="I4" s="20"/>
      <c r="J4" s="8"/>
      <c r="L4" s="4" t="s">
        <v>53</v>
      </c>
      <c r="M4" s="21">
        <f>COUNTIF($E$4:$E$103,L4)</f>
      </c>
      <c r="N4" s="16">
        <f>SUMIF($E$4:$E$103,L4,$G$4:$G$103)</f>
      </c>
    </row>
    <row r="5" spans="1:14" x14ac:dyDescent="0.25">
      <c r="A5" s="3">
        <f>IF(C5="","",ROW()-3)</f>
      </c>
      <c r="B5" s="8"/>
      <c r="C5" s="8"/>
      <c r="D5" s="10"/>
      <c r="E5" s="8"/>
      <c r="F5" s="20"/>
      <c r="G5" s="10"/>
      <c r="H5" s="8"/>
      <c r="I5" s="20"/>
      <c r="J5" s="8"/>
      <c r="L5" s="4" t="s">
        <v>54</v>
      </c>
      <c r="M5" s="21">
        <f>COUNTIF($E$4:$E$103,L5)</f>
      </c>
      <c r="N5" s="16">
        <f>SUMIF($E$4:$E$103,L5,$G$4:$G$103)</f>
      </c>
    </row>
    <row r="6" spans="1:14" x14ac:dyDescent="0.25">
      <c r="A6" s="3">
        <f>IF(C6="","",ROW()-3)</f>
      </c>
      <c r="B6" s="8"/>
      <c r="C6" s="8"/>
      <c r="D6" s="10"/>
      <c r="E6" s="8"/>
      <c r="F6" s="20"/>
      <c r="G6" s="10"/>
      <c r="H6" s="8"/>
      <c r="I6" s="20"/>
      <c r="J6" s="8"/>
      <c r="L6" s="4" t="s">
        <v>55</v>
      </c>
      <c r="M6" s="21">
        <f>COUNTIF($E$4:$E$103,L6)</f>
      </c>
      <c r="N6" s="16">
        <f>SUMIF($E$4:$E$103,L6,$G$4:$G$103)</f>
      </c>
    </row>
    <row r="7" spans="1:14" x14ac:dyDescent="0.25">
      <c r="A7" s="3">
        <f>IF(C7="","",ROW()-3)</f>
      </c>
      <c r="B7" s="8"/>
      <c r="C7" s="8"/>
      <c r="D7" s="10"/>
      <c r="E7" s="8"/>
      <c r="F7" s="20"/>
      <c r="G7" s="10"/>
      <c r="H7" s="8"/>
      <c r="I7" s="20"/>
      <c r="J7" s="8"/>
      <c r="L7" s="4" t="s">
        <v>56</v>
      </c>
      <c r="M7" s="21">
        <f>COUNTIF($E$4:$E$103,L7)</f>
      </c>
      <c r="N7" s="16">
        <f>SUMIF($E$4:$E$103,L7,$G$4:$G$103)</f>
      </c>
    </row>
    <row r="8" spans="1:14" x14ac:dyDescent="0.25">
      <c r="A8" s="3">
        <f>IF(C8="","",ROW()-3)</f>
      </c>
      <c r="B8" s="8"/>
      <c r="C8" s="8"/>
      <c r="D8" s="10"/>
      <c r="E8" s="8"/>
      <c r="F8" s="20"/>
      <c r="G8" s="10"/>
      <c r="H8" s="8"/>
      <c r="I8" s="20"/>
      <c r="J8" s="8"/>
      <c r="L8" s="4" t="s">
        <v>57</v>
      </c>
      <c r="M8" s="21">
        <f>COUNTIF($E$4:$E$103,L8)</f>
      </c>
      <c r="N8" s="16">
        <f>SUMIF($E$4:$E$103,L8,$G$4:$G$103)</f>
      </c>
    </row>
    <row r="9" spans="1:14" x14ac:dyDescent="0.25">
      <c r="A9" s="3">
        <f>IF(C9="","",ROW()-3)</f>
      </c>
      <c r="B9" s="8"/>
      <c r="C9" s="8"/>
      <c r="D9" s="10"/>
      <c r="E9" s="8"/>
      <c r="F9" s="20"/>
      <c r="G9" s="10"/>
      <c r="H9" s="8"/>
      <c r="I9" s="20"/>
      <c r="J9" s="8"/>
      <c r="L9" s="4" t="s">
        <v>58</v>
      </c>
      <c r="M9" s="21">
        <f>COUNTIF($E$4:$E$103,L9)</f>
      </c>
      <c r="N9" s="16">
        <f>SUMIF($E$4:$E$103,L9,$G$4:$G$103)</f>
      </c>
    </row>
    <row r="10" spans="1:14" x14ac:dyDescent="0.25">
      <c r="A10" s="3">
        <f>IF(C10="","",ROW()-3)</f>
      </c>
      <c r="B10" s="8"/>
      <c r="C10" s="8"/>
      <c r="D10" s="10"/>
      <c r="E10" s="8"/>
      <c r="F10" s="20"/>
      <c r="G10" s="10"/>
      <c r="H10" s="8"/>
      <c r="I10" s="20"/>
      <c r="J10" s="8"/>
      <c r="L10" s="22" t="s">
        <v>59</v>
      </c>
      <c r="M10" s="23">
        <f>SUM(M4:M9)</f>
      </c>
      <c r="N10" s="17">
        <f>SUM(N4:N9)</f>
      </c>
    </row>
    <row r="11" spans="1:14" x14ac:dyDescent="0.25">
      <c r="A11" s="3">
        <f>IF(C11="","",ROW()-3)</f>
      </c>
      <c r="B11" s="8"/>
      <c r="C11" s="8"/>
      <c r="D11" s="10"/>
      <c r="E11" s="8"/>
      <c r="F11" s="20"/>
      <c r="G11" s="10"/>
      <c r="H11" s="8"/>
      <c r="I11" s="20"/>
      <c r="J11" s="8"/>
      <c r="L11" s="4" t="s">
        <v>60</v>
      </c>
      <c r="M11" s="4"/>
      <c r="N11" s="10"/>
    </row>
    <row r="12" spans="1:14" x14ac:dyDescent="0.25">
      <c r="A12" s="3">
        <f>IF(C12="","",ROW()-3)</f>
      </c>
      <c r="B12" s="8"/>
      <c r="C12" s="8"/>
      <c r="D12" s="10"/>
      <c r="E12" s="8"/>
      <c r="F12" s="20"/>
      <c r="G12" s="10"/>
      <c r="H12" s="8"/>
      <c r="I12" s="20"/>
      <c r="J12" s="8"/>
      <c r="L12" s="22" t="s">
        <v>61</v>
      </c>
      <c r="M12" s="24">
        <f>IF(N11="","",IF(N(N11)=N10,"一致","差 "&amp;TEXT(N10-N(N11),"#,##0")&amp;" 円"))</f>
      </c>
      <c r="N12" s="24"/>
    </row>
    <row r="13" spans="1:10" x14ac:dyDescent="0.25">
      <c r="A13" s="3">
        <f>IF(C13="","",ROW()-3)</f>
      </c>
      <c r="B13" s="8"/>
      <c r="C13" s="8"/>
      <c r="D13" s="10"/>
      <c r="E13" s="8"/>
      <c r="F13" s="20"/>
      <c r="G13" s="10"/>
      <c r="H13" s="8"/>
      <c r="I13" s="20"/>
      <c r="J13" s="8"/>
    </row>
    <row r="14" spans="1:14" x14ac:dyDescent="0.25">
      <c r="A14" s="3">
        <f>IF(C14="","",ROW()-3)</f>
      </c>
      <c r="B14" s="8"/>
      <c r="C14" s="8"/>
      <c r="D14" s="10"/>
      <c r="E14" s="8"/>
      <c r="F14" s="20"/>
      <c r="G14" s="10"/>
      <c r="H14" s="8"/>
      <c r="I14" s="20"/>
      <c r="J14" s="8"/>
      <c r="L14" s="4" t="s">
        <v>20</v>
      </c>
      <c r="M14" s="4"/>
      <c r="N14" s="21">
        <f>COUNTA(C4:C103)</f>
      </c>
    </row>
    <row r="15" spans="1:14" x14ac:dyDescent="0.25">
      <c r="A15" s="3">
        <f>IF(C15="","",ROW()-3)</f>
      </c>
      <c r="B15" s="8"/>
      <c r="C15" s="8"/>
      <c r="D15" s="10"/>
      <c r="E15" s="8"/>
      <c r="F15" s="20"/>
      <c r="G15" s="10"/>
      <c r="H15" s="8"/>
      <c r="I15" s="20"/>
      <c r="J15" s="8"/>
      <c r="L15" s="4" t="s">
        <v>62</v>
      </c>
      <c r="M15" s="4"/>
      <c r="N15" s="21">
        <f>COUNTIFS(C4:C103,"&lt;&gt;",G4:G103,"")</f>
      </c>
    </row>
    <row r="16" spans="1:14" x14ac:dyDescent="0.25">
      <c r="A16" s="3">
        <f>IF(C16="","",ROW()-3)</f>
      </c>
      <c r="B16" s="8"/>
      <c r="C16" s="8"/>
      <c r="D16" s="10"/>
      <c r="E16" s="8"/>
      <c r="F16" s="20"/>
      <c r="G16" s="10"/>
      <c r="H16" s="8"/>
      <c r="I16" s="20"/>
      <c r="J16" s="8"/>
      <c r="L16" s="4" t="s">
        <v>63</v>
      </c>
      <c r="M16" s="4"/>
      <c r="N16" s="16">
        <f>SUM(D4:D103)-SUM(G4:G103)</f>
      </c>
    </row>
    <row r="17" spans="1:10" x14ac:dyDescent="0.25">
      <c r="A17" s="3">
        <f>IF(C17="","",ROW()-3)</f>
      </c>
      <c r="B17" s="8"/>
      <c r="C17" s="8"/>
      <c r="D17" s="10"/>
      <c r="E17" s="8"/>
      <c r="F17" s="20"/>
      <c r="G17" s="10"/>
      <c r="H17" s="8"/>
      <c r="I17" s="20"/>
      <c r="J17" s="8"/>
    </row>
    <row r="18" spans="1:10" x14ac:dyDescent="0.25">
      <c r="A18" s="3">
        <f>IF(C18="","",ROW()-3)</f>
      </c>
      <c r="B18" s="8"/>
      <c r="C18" s="8"/>
      <c r="D18" s="10"/>
      <c r="E18" s="8"/>
      <c r="F18" s="20"/>
      <c r="G18" s="10"/>
      <c r="H18" s="8"/>
      <c r="I18" s="20"/>
      <c r="J18" s="8"/>
    </row>
    <row r="19" spans="1:10" x14ac:dyDescent="0.25">
      <c r="A19" s="3">
        <f>IF(C19="","",ROW()-3)</f>
      </c>
      <c r="B19" s="8"/>
      <c r="C19" s="8"/>
      <c r="D19" s="10"/>
      <c r="E19" s="8"/>
      <c r="F19" s="20"/>
      <c r="G19" s="10"/>
      <c r="H19" s="8"/>
      <c r="I19" s="20"/>
      <c r="J19" s="8"/>
    </row>
    <row r="20" spans="1:10" x14ac:dyDescent="0.25">
      <c r="A20" s="3">
        <f>IF(C20="","",ROW()-3)</f>
      </c>
      <c r="B20" s="8"/>
      <c r="C20" s="8"/>
      <c r="D20" s="10"/>
      <c r="E20" s="8"/>
      <c r="F20" s="20"/>
      <c r="G20" s="10"/>
      <c r="H20" s="8"/>
      <c r="I20" s="20"/>
      <c r="J20" s="8"/>
    </row>
    <row r="21" spans="1:10" x14ac:dyDescent="0.25">
      <c r="A21" s="3">
        <f>IF(C21="","",ROW()-3)</f>
      </c>
      <c r="B21" s="8"/>
      <c r="C21" s="8"/>
      <c r="D21" s="10"/>
      <c r="E21" s="8"/>
      <c r="F21" s="20"/>
      <c r="G21" s="10"/>
      <c r="H21" s="8"/>
      <c r="I21" s="20"/>
      <c r="J21" s="8"/>
    </row>
    <row r="22" spans="1:10" x14ac:dyDescent="0.25">
      <c r="A22" s="3">
        <f>IF(C22="","",ROW()-3)</f>
      </c>
      <c r="B22" s="8"/>
      <c r="C22" s="8"/>
      <c r="D22" s="10"/>
      <c r="E22" s="8"/>
      <c r="F22" s="20"/>
      <c r="G22" s="10"/>
      <c r="H22" s="8"/>
      <c r="I22" s="20"/>
      <c r="J22" s="8"/>
    </row>
    <row r="23" spans="1:10" x14ac:dyDescent="0.25">
      <c r="A23" s="3">
        <f>IF(C23="","",ROW()-3)</f>
      </c>
      <c r="B23" s="8"/>
      <c r="C23" s="8"/>
      <c r="D23" s="10"/>
      <c r="E23" s="8"/>
      <c r="F23" s="20"/>
      <c r="G23" s="10"/>
      <c r="H23" s="8"/>
      <c r="I23" s="20"/>
      <c r="J23" s="8"/>
    </row>
    <row r="24" spans="1:10" x14ac:dyDescent="0.25">
      <c r="A24" s="3">
        <f>IF(C24="","",ROW()-3)</f>
      </c>
      <c r="B24" s="8"/>
      <c r="C24" s="8"/>
      <c r="D24" s="10"/>
      <c r="E24" s="8"/>
      <c r="F24" s="20"/>
      <c r="G24" s="10"/>
      <c r="H24" s="8"/>
      <c r="I24" s="20"/>
      <c r="J24" s="8"/>
    </row>
    <row r="25" spans="1:10" x14ac:dyDescent="0.25">
      <c r="A25" s="3">
        <f>IF(C25="","",ROW()-3)</f>
      </c>
      <c r="B25" s="8"/>
      <c r="C25" s="8"/>
      <c r="D25" s="10"/>
      <c r="E25" s="8"/>
      <c r="F25" s="20"/>
      <c r="G25" s="10"/>
      <c r="H25" s="8"/>
      <c r="I25" s="20"/>
      <c r="J25" s="8"/>
    </row>
    <row r="26" spans="1:10" x14ac:dyDescent="0.25">
      <c r="A26" s="3">
        <f>IF(C26="","",ROW()-3)</f>
      </c>
      <c r="B26" s="8"/>
      <c r="C26" s="8"/>
      <c r="D26" s="10"/>
      <c r="E26" s="8"/>
      <c r="F26" s="20"/>
      <c r="G26" s="10"/>
      <c r="H26" s="8"/>
      <c r="I26" s="20"/>
      <c r="J26" s="8"/>
    </row>
    <row r="27" spans="1:10" x14ac:dyDescent="0.25">
      <c r="A27" s="3">
        <f>IF(C27="","",ROW()-3)</f>
      </c>
      <c r="B27" s="8"/>
      <c r="C27" s="8"/>
      <c r="D27" s="10"/>
      <c r="E27" s="8"/>
      <c r="F27" s="20"/>
      <c r="G27" s="10"/>
      <c r="H27" s="8"/>
      <c r="I27" s="20"/>
      <c r="J27" s="8"/>
    </row>
    <row r="28" spans="1:10" x14ac:dyDescent="0.25">
      <c r="A28" s="3">
        <f>IF(C28="","",ROW()-3)</f>
      </c>
      <c r="B28" s="8"/>
      <c r="C28" s="8"/>
      <c r="D28" s="10"/>
      <c r="E28" s="8"/>
      <c r="F28" s="20"/>
      <c r="G28" s="10"/>
      <c r="H28" s="8"/>
      <c r="I28" s="20"/>
      <c r="J28" s="8"/>
    </row>
    <row r="29" spans="1:10" x14ac:dyDescent="0.25">
      <c r="A29" s="3">
        <f>IF(C29="","",ROW()-3)</f>
      </c>
      <c r="B29" s="8"/>
      <c r="C29" s="8"/>
      <c r="D29" s="10"/>
      <c r="E29" s="8"/>
      <c r="F29" s="20"/>
      <c r="G29" s="10"/>
      <c r="H29" s="8"/>
      <c r="I29" s="20"/>
      <c r="J29" s="8"/>
    </row>
    <row r="30" spans="1:10" x14ac:dyDescent="0.25">
      <c r="A30" s="3">
        <f>IF(C30="","",ROW()-3)</f>
      </c>
      <c r="B30" s="8"/>
      <c r="C30" s="8"/>
      <c r="D30" s="10"/>
      <c r="E30" s="8"/>
      <c r="F30" s="20"/>
      <c r="G30" s="10"/>
      <c r="H30" s="8"/>
      <c r="I30" s="20"/>
      <c r="J30" s="8"/>
    </row>
    <row r="31" spans="1:10" x14ac:dyDescent="0.25">
      <c r="A31" s="3">
        <f>IF(C31="","",ROW()-3)</f>
      </c>
      <c r="B31" s="8"/>
      <c r="C31" s="8"/>
      <c r="D31" s="10"/>
      <c r="E31" s="8"/>
      <c r="F31" s="20"/>
      <c r="G31" s="10"/>
      <c r="H31" s="8"/>
      <c r="I31" s="20"/>
      <c r="J31" s="8"/>
    </row>
    <row r="32" spans="1:10" x14ac:dyDescent="0.25">
      <c r="A32" s="3">
        <f>IF(C32="","",ROW()-3)</f>
      </c>
      <c r="B32" s="8"/>
      <c r="C32" s="8"/>
      <c r="D32" s="10"/>
      <c r="E32" s="8"/>
      <c r="F32" s="20"/>
      <c r="G32" s="10"/>
      <c r="H32" s="8"/>
      <c r="I32" s="20"/>
      <c r="J32" s="8"/>
    </row>
    <row r="33" spans="1:10" x14ac:dyDescent="0.25">
      <c r="A33" s="3">
        <f>IF(C33="","",ROW()-3)</f>
      </c>
      <c r="B33" s="8"/>
      <c r="C33" s="8"/>
      <c r="D33" s="10"/>
      <c r="E33" s="8"/>
      <c r="F33" s="20"/>
      <c r="G33" s="10"/>
      <c r="H33" s="8"/>
      <c r="I33" s="20"/>
      <c r="J33" s="8"/>
    </row>
    <row r="34" spans="1:10" x14ac:dyDescent="0.25">
      <c r="A34" s="3">
        <f>IF(C34="","",ROW()-3)</f>
      </c>
      <c r="B34" s="8"/>
      <c r="C34" s="8"/>
      <c r="D34" s="10"/>
      <c r="E34" s="8"/>
      <c r="F34" s="20"/>
      <c r="G34" s="10"/>
      <c r="H34" s="8"/>
      <c r="I34" s="20"/>
      <c r="J34" s="8"/>
    </row>
    <row r="35" spans="1:10" x14ac:dyDescent="0.25">
      <c r="A35" s="3">
        <f>IF(C35="","",ROW()-3)</f>
      </c>
      <c r="B35" s="8"/>
      <c r="C35" s="8"/>
      <c r="D35" s="10"/>
      <c r="E35" s="8"/>
      <c r="F35" s="20"/>
      <c r="G35" s="10"/>
      <c r="H35" s="8"/>
      <c r="I35" s="20"/>
      <c r="J35" s="8"/>
    </row>
    <row r="36" spans="1:10" x14ac:dyDescent="0.25">
      <c r="A36" s="3">
        <f>IF(C36="","",ROW()-3)</f>
      </c>
      <c r="B36" s="8"/>
      <c r="C36" s="8"/>
      <c r="D36" s="10"/>
      <c r="E36" s="8"/>
      <c r="F36" s="20"/>
      <c r="G36" s="10"/>
      <c r="H36" s="8"/>
      <c r="I36" s="20"/>
      <c r="J36" s="8"/>
    </row>
    <row r="37" spans="1:10" x14ac:dyDescent="0.25">
      <c r="A37" s="3">
        <f>IF(C37="","",ROW()-3)</f>
      </c>
      <c r="B37" s="8"/>
      <c r="C37" s="8"/>
      <c r="D37" s="10"/>
      <c r="E37" s="8"/>
      <c r="F37" s="20"/>
      <c r="G37" s="10"/>
      <c r="H37" s="8"/>
      <c r="I37" s="20"/>
      <c r="J37" s="8"/>
    </row>
    <row r="38" spans="1:10" x14ac:dyDescent="0.25">
      <c r="A38" s="3">
        <f>IF(C38="","",ROW()-3)</f>
      </c>
      <c r="B38" s="8"/>
      <c r="C38" s="8"/>
      <c r="D38" s="10"/>
      <c r="E38" s="8"/>
      <c r="F38" s="20"/>
      <c r="G38" s="10"/>
      <c r="H38" s="8"/>
      <c r="I38" s="20"/>
      <c r="J38" s="8"/>
    </row>
    <row r="39" spans="1:10" x14ac:dyDescent="0.25">
      <c r="A39" s="3">
        <f>IF(C39="","",ROW()-3)</f>
      </c>
      <c r="B39" s="8"/>
      <c r="C39" s="8"/>
      <c r="D39" s="10"/>
      <c r="E39" s="8"/>
      <c r="F39" s="20"/>
      <c r="G39" s="10"/>
      <c r="H39" s="8"/>
      <c r="I39" s="20"/>
      <c r="J39" s="8"/>
    </row>
    <row r="40" spans="1:10" x14ac:dyDescent="0.25">
      <c r="A40" s="3">
        <f>IF(C40="","",ROW()-3)</f>
      </c>
      <c r="B40" s="8"/>
      <c r="C40" s="8"/>
      <c r="D40" s="10"/>
      <c r="E40" s="8"/>
      <c r="F40" s="20"/>
      <c r="G40" s="10"/>
      <c r="H40" s="8"/>
      <c r="I40" s="20"/>
      <c r="J40" s="8"/>
    </row>
    <row r="41" spans="1:10" x14ac:dyDescent="0.25">
      <c r="A41" s="3">
        <f>IF(C41="","",ROW()-3)</f>
      </c>
      <c r="B41" s="8"/>
      <c r="C41" s="8"/>
      <c r="D41" s="10"/>
      <c r="E41" s="8"/>
      <c r="F41" s="20"/>
      <c r="G41" s="10"/>
      <c r="H41" s="8"/>
      <c r="I41" s="20"/>
      <c r="J41" s="8"/>
    </row>
    <row r="42" spans="1:10" x14ac:dyDescent="0.25">
      <c r="A42" s="3">
        <f>IF(C42="","",ROW()-3)</f>
      </c>
      <c r="B42" s="8"/>
      <c r="C42" s="8"/>
      <c r="D42" s="10"/>
      <c r="E42" s="8"/>
      <c r="F42" s="20"/>
      <c r="G42" s="10"/>
      <c r="H42" s="8"/>
      <c r="I42" s="20"/>
      <c r="J42" s="8"/>
    </row>
    <row r="43" spans="1:10" x14ac:dyDescent="0.25">
      <c r="A43" s="3">
        <f>IF(C43="","",ROW()-3)</f>
      </c>
      <c r="B43" s="8"/>
      <c r="C43" s="8"/>
      <c r="D43" s="10"/>
      <c r="E43" s="8"/>
      <c r="F43" s="20"/>
      <c r="G43" s="10"/>
      <c r="H43" s="8"/>
      <c r="I43" s="20"/>
      <c r="J43" s="8"/>
    </row>
    <row r="44" spans="1:10" x14ac:dyDescent="0.25">
      <c r="A44" s="3">
        <f>IF(C44="","",ROW()-3)</f>
      </c>
      <c r="B44" s="8"/>
      <c r="C44" s="8"/>
      <c r="D44" s="10"/>
      <c r="E44" s="8"/>
      <c r="F44" s="20"/>
      <c r="G44" s="10"/>
      <c r="H44" s="8"/>
      <c r="I44" s="20"/>
      <c r="J44" s="8"/>
    </row>
    <row r="45" spans="1:10" x14ac:dyDescent="0.25">
      <c r="A45" s="3">
        <f>IF(C45="","",ROW()-3)</f>
      </c>
      <c r="B45" s="8"/>
      <c r="C45" s="8"/>
      <c r="D45" s="10"/>
      <c r="E45" s="8"/>
      <c r="F45" s="20"/>
      <c r="G45" s="10"/>
      <c r="H45" s="8"/>
      <c r="I45" s="20"/>
      <c r="J45" s="8"/>
    </row>
    <row r="46" spans="1:10" x14ac:dyDescent="0.25">
      <c r="A46" s="3">
        <f>IF(C46="","",ROW()-3)</f>
      </c>
      <c r="B46" s="8"/>
      <c r="C46" s="8"/>
      <c r="D46" s="10"/>
      <c r="E46" s="8"/>
      <c r="F46" s="20"/>
      <c r="G46" s="10"/>
      <c r="H46" s="8"/>
      <c r="I46" s="20"/>
      <c r="J46" s="8"/>
    </row>
    <row r="47" spans="1:10" x14ac:dyDescent="0.25">
      <c r="A47" s="3">
        <f>IF(C47="","",ROW()-3)</f>
      </c>
      <c r="B47" s="8"/>
      <c r="C47" s="8"/>
      <c r="D47" s="10"/>
      <c r="E47" s="8"/>
      <c r="F47" s="20"/>
      <c r="G47" s="10"/>
      <c r="H47" s="8"/>
      <c r="I47" s="20"/>
      <c r="J47" s="8"/>
    </row>
    <row r="48" spans="1:10" x14ac:dyDescent="0.25">
      <c r="A48" s="3">
        <f>IF(C48="","",ROW()-3)</f>
      </c>
      <c r="B48" s="8"/>
      <c r="C48" s="8"/>
      <c r="D48" s="10"/>
      <c r="E48" s="8"/>
      <c r="F48" s="20"/>
      <c r="G48" s="10"/>
      <c r="H48" s="8"/>
      <c r="I48" s="20"/>
      <c r="J48" s="8"/>
    </row>
    <row r="49" spans="1:10" x14ac:dyDescent="0.25">
      <c r="A49" s="3">
        <f>IF(C49="","",ROW()-3)</f>
      </c>
      <c r="B49" s="8"/>
      <c r="C49" s="8"/>
      <c r="D49" s="10"/>
      <c r="E49" s="8"/>
      <c r="F49" s="20"/>
      <c r="G49" s="10"/>
      <c r="H49" s="8"/>
      <c r="I49" s="20"/>
      <c r="J49" s="8"/>
    </row>
    <row r="50" spans="1:10" x14ac:dyDescent="0.25">
      <c r="A50" s="3">
        <f>IF(C50="","",ROW()-3)</f>
      </c>
      <c r="B50" s="8"/>
      <c r="C50" s="8"/>
      <c r="D50" s="10"/>
      <c r="E50" s="8"/>
      <c r="F50" s="20"/>
      <c r="G50" s="10"/>
      <c r="H50" s="8"/>
      <c r="I50" s="20"/>
      <c r="J50" s="8"/>
    </row>
    <row r="51" spans="1:10" x14ac:dyDescent="0.25">
      <c r="A51" s="3">
        <f>IF(C51="","",ROW()-3)</f>
      </c>
      <c r="B51" s="8"/>
      <c r="C51" s="8"/>
      <c r="D51" s="10"/>
      <c r="E51" s="8"/>
      <c r="F51" s="20"/>
      <c r="G51" s="10"/>
      <c r="H51" s="8"/>
      <c r="I51" s="20"/>
      <c r="J51" s="8"/>
    </row>
    <row r="52" spans="1:10" x14ac:dyDescent="0.25">
      <c r="A52" s="3">
        <f>IF(C52="","",ROW()-3)</f>
      </c>
      <c r="B52" s="8"/>
      <c r="C52" s="8"/>
      <c r="D52" s="10"/>
      <c r="E52" s="8"/>
      <c r="F52" s="20"/>
      <c r="G52" s="10"/>
      <c r="H52" s="8"/>
      <c r="I52" s="20"/>
      <c r="J52" s="8"/>
    </row>
    <row r="53" spans="1:10" x14ac:dyDescent="0.25">
      <c r="A53" s="3">
        <f>IF(C53="","",ROW()-3)</f>
      </c>
      <c r="B53" s="8"/>
      <c r="C53" s="8"/>
      <c r="D53" s="10"/>
      <c r="E53" s="8"/>
      <c r="F53" s="20"/>
      <c r="G53" s="10"/>
      <c r="H53" s="8"/>
      <c r="I53" s="20"/>
      <c r="J53" s="8"/>
    </row>
    <row r="54" spans="1:10" x14ac:dyDescent="0.25">
      <c r="A54" s="3">
        <f>IF(C54="","",ROW()-3)</f>
      </c>
      <c r="B54" s="8"/>
      <c r="C54" s="8"/>
      <c r="D54" s="10"/>
      <c r="E54" s="8"/>
      <c r="F54" s="20"/>
      <c r="G54" s="10"/>
      <c r="H54" s="8"/>
      <c r="I54" s="20"/>
      <c r="J54" s="8"/>
    </row>
    <row r="55" spans="1:10" x14ac:dyDescent="0.25">
      <c r="A55" s="3">
        <f>IF(C55="","",ROW()-3)</f>
      </c>
      <c r="B55" s="8"/>
      <c r="C55" s="8"/>
      <c r="D55" s="10"/>
      <c r="E55" s="8"/>
      <c r="F55" s="20"/>
      <c r="G55" s="10"/>
      <c r="H55" s="8"/>
      <c r="I55" s="20"/>
      <c r="J55" s="8"/>
    </row>
    <row r="56" spans="1:10" x14ac:dyDescent="0.25">
      <c r="A56" s="3">
        <f>IF(C56="","",ROW()-3)</f>
      </c>
      <c r="B56" s="8"/>
      <c r="C56" s="8"/>
      <c r="D56" s="10"/>
      <c r="E56" s="8"/>
      <c r="F56" s="20"/>
      <c r="G56" s="10"/>
      <c r="H56" s="8"/>
      <c r="I56" s="20"/>
      <c r="J56" s="8"/>
    </row>
    <row r="57" spans="1:10" x14ac:dyDescent="0.25">
      <c r="A57" s="3">
        <f>IF(C57="","",ROW()-3)</f>
      </c>
      <c r="B57" s="8"/>
      <c r="C57" s="8"/>
      <c r="D57" s="10"/>
      <c r="E57" s="8"/>
      <c r="F57" s="20"/>
      <c r="G57" s="10"/>
      <c r="H57" s="8"/>
      <c r="I57" s="20"/>
      <c r="J57" s="8"/>
    </row>
    <row r="58" spans="1:10" x14ac:dyDescent="0.25">
      <c r="A58" s="3">
        <f>IF(C58="","",ROW()-3)</f>
      </c>
      <c r="B58" s="8"/>
      <c r="C58" s="8"/>
      <c r="D58" s="10"/>
      <c r="E58" s="8"/>
      <c r="F58" s="20"/>
      <c r="G58" s="10"/>
      <c r="H58" s="8"/>
      <c r="I58" s="20"/>
      <c r="J58" s="8"/>
    </row>
    <row r="59" spans="1:10" x14ac:dyDescent="0.25">
      <c r="A59" s="3">
        <f>IF(C59="","",ROW()-3)</f>
      </c>
      <c r="B59" s="8"/>
      <c r="C59" s="8"/>
      <c r="D59" s="10"/>
      <c r="E59" s="8"/>
      <c r="F59" s="20"/>
      <c r="G59" s="10"/>
      <c r="H59" s="8"/>
      <c r="I59" s="20"/>
      <c r="J59" s="8"/>
    </row>
    <row r="60" spans="1:10" x14ac:dyDescent="0.25">
      <c r="A60" s="3">
        <f>IF(C60="","",ROW()-3)</f>
      </c>
      <c r="B60" s="8"/>
      <c r="C60" s="8"/>
      <c r="D60" s="10"/>
      <c r="E60" s="8"/>
      <c r="F60" s="20"/>
      <c r="G60" s="10"/>
      <c r="H60" s="8"/>
      <c r="I60" s="20"/>
      <c r="J60" s="8"/>
    </row>
    <row r="61" spans="1:10" x14ac:dyDescent="0.25">
      <c r="A61" s="3">
        <f>IF(C61="","",ROW()-3)</f>
      </c>
      <c r="B61" s="8"/>
      <c r="C61" s="8"/>
      <c r="D61" s="10"/>
      <c r="E61" s="8"/>
      <c r="F61" s="20"/>
      <c r="G61" s="10"/>
      <c r="H61" s="8"/>
      <c r="I61" s="20"/>
      <c r="J61" s="8"/>
    </row>
    <row r="62" spans="1:10" x14ac:dyDescent="0.25">
      <c r="A62" s="3">
        <f>IF(C62="","",ROW()-3)</f>
      </c>
      <c r="B62" s="8"/>
      <c r="C62" s="8"/>
      <c r="D62" s="10"/>
      <c r="E62" s="8"/>
      <c r="F62" s="20"/>
      <c r="G62" s="10"/>
      <c r="H62" s="8"/>
      <c r="I62" s="20"/>
      <c r="J62" s="8"/>
    </row>
    <row r="63" spans="1:10" x14ac:dyDescent="0.25">
      <c r="A63" s="3">
        <f>IF(C63="","",ROW()-3)</f>
      </c>
      <c r="B63" s="8"/>
      <c r="C63" s="8"/>
      <c r="D63" s="10"/>
      <c r="E63" s="8"/>
      <c r="F63" s="20"/>
      <c r="G63" s="10"/>
      <c r="H63" s="8"/>
      <c r="I63" s="20"/>
      <c r="J63" s="8"/>
    </row>
    <row r="64" spans="1:10" x14ac:dyDescent="0.25">
      <c r="A64" s="3">
        <f>IF(C64="","",ROW()-3)</f>
      </c>
      <c r="B64" s="8"/>
      <c r="C64" s="8"/>
      <c r="D64" s="10"/>
      <c r="E64" s="8"/>
      <c r="F64" s="20"/>
      <c r="G64" s="10"/>
      <c r="H64" s="8"/>
      <c r="I64" s="20"/>
      <c r="J64" s="8"/>
    </row>
    <row r="65" spans="1:10" x14ac:dyDescent="0.25">
      <c r="A65" s="3">
        <f>IF(C65="","",ROW()-3)</f>
      </c>
      <c r="B65" s="8"/>
      <c r="C65" s="8"/>
      <c r="D65" s="10"/>
      <c r="E65" s="8"/>
      <c r="F65" s="20"/>
      <c r="G65" s="10"/>
      <c r="H65" s="8"/>
      <c r="I65" s="20"/>
      <c r="J65" s="8"/>
    </row>
    <row r="66" spans="1:10" x14ac:dyDescent="0.25">
      <c r="A66" s="3">
        <f>IF(C66="","",ROW()-3)</f>
      </c>
      <c r="B66" s="8"/>
      <c r="C66" s="8"/>
      <c r="D66" s="10"/>
      <c r="E66" s="8"/>
      <c r="F66" s="20"/>
      <c r="G66" s="10"/>
      <c r="H66" s="8"/>
      <c r="I66" s="20"/>
      <c r="J66" s="8"/>
    </row>
    <row r="67" spans="1:10" x14ac:dyDescent="0.25">
      <c r="A67" s="3">
        <f>IF(C67="","",ROW()-3)</f>
      </c>
      <c r="B67" s="8"/>
      <c r="C67" s="8"/>
      <c r="D67" s="10"/>
      <c r="E67" s="8"/>
      <c r="F67" s="20"/>
      <c r="G67" s="10"/>
      <c r="H67" s="8"/>
      <c r="I67" s="20"/>
      <c r="J67" s="8"/>
    </row>
    <row r="68" spans="1:10" x14ac:dyDescent="0.25">
      <c r="A68" s="3">
        <f>IF(C68="","",ROW()-3)</f>
      </c>
      <c r="B68" s="8"/>
      <c r="C68" s="8"/>
      <c r="D68" s="10"/>
      <c r="E68" s="8"/>
      <c r="F68" s="20"/>
      <c r="G68" s="10"/>
      <c r="H68" s="8"/>
      <c r="I68" s="20"/>
      <c r="J68" s="8"/>
    </row>
    <row r="69" spans="1:10" x14ac:dyDescent="0.25">
      <c r="A69" s="3">
        <f>IF(C69="","",ROW()-3)</f>
      </c>
      <c r="B69" s="8"/>
      <c r="C69" s="8"/>
      <c r="D69" s="10"/>
      <c r="E69" s="8"/>
      <c r="F69" s="20"/>
      <c r="G69" s="10"/>
      <c r="H69" s="8"/>
      <c r="I69" s="20"/>
      <c r="J69" s="8"/>
    </row>
    <row r="70" spans="1:10" x14ac:dyDescent="0.25">
      <c r="A70" s="3">
        <f>IF(C70="","",ROW()-3)</f>
      </c>
      <c r="B70" s="8"/>
      <c r="C70" s="8"/>
      <c r="D70" s="10"/>
      <c r="E70" s="8"/>
      <c r="F70" s="20"/>
      <c r="G70" s="10"/>
      <c r="H70" s="8"/>
      <c r="I70" s="20"/>
      <c r="J70" s="8"/>
    </row>
    <row r="71" spans="1:10" x14ac:dyDescent="0.25">
      <c r="A71" s="3">
        <f>IF(C71="","",ROW()-3)</f>
      </c>
      <c r="B71" s="8"/>
      <c r="C71" s="8"/>
      <c r="D71" s="10"/>
      <c r="E71" s="8"/>
      <c r="F71" s="20"/>
      <c r="G71" s="10"/>
      <c r="H71" s="8"/>
      <c r="I71" s="20"/>
      <c r="J71" s="8"/>
    </row>
    <row r="72" spans="1:10" x14ac:dyDescent="0.25">
      <c r="A72" s="3">
        <f>IF(C72="","",ROW()-3)</f>
      </c>
      <c r="B72" s="8"/>
      <c r="C72" s="8"/>
      <c r="D72" s="10"/>
      <c r="E72" s="8"/>
      <c r="F72" s="20"/>
      <c r="G72" s="10"/>
      <c r="H72" s="8"/>
      <c r="I72" s="20"/>
      <c r="J72" s="8"/>
    </row>
    <row r="73" spans="1:10" x14ac:dyDescent="0.25">
      <c r="A73" s="3">
        <f>IF(C73="","",ROW()-3)</f>
      </c>
      <c r="B73" s="8"/>
      <c r="C73" s="8"/>
      <c r="D73" s="10"/>
      <c r="E73" s="8"/>
      <c r="F73" s="20"/>
      <c r="G73" s="10"/>
      <c r="H73" s="8"/>
      <c r="I73" s="20"/>
      <c r="J73" s="8"/>
    </row>
    <row r="74" spans="1:10" x14ac:dyDescent="0.25">
      <c r="A74" s="3">
        <f>IF(C74="","",ROW()-3)</f>
      </c>
      <c r="B74" s="8"/>
      <c r="C74" s="8"/>
      <c r="D74" s="10"/>
      <c r="E74" s="8"/>
      <c r="F74" s="20"/>
      <c r="G74" s="10"/>
      <c r="H74" s="8"/>
      <c r="I74" s="20"/>
      <c r="J74" s="8"/>
    </row>
    <row r="75" spans="1:10" x14ac:dyDescent="0.25">
      <c r="A75" s="3">
        <f>IF(C75="","",ROW()-3)</f>
      </c>
      <c r="B75" s="8"/>
      <c r="C75" s="8"/>
      <c r="D75" s="10"/>
      <c r="E75" s="8"/>
      <c r="F75" s="20"/>
      <c r="G75" s="10"/>
      <c r="H75" s="8"/>
      <c r="I75" s="20"/>
      <c r="J75" s="8"/>
    </row>
    <row r="76" spans="1:10" x14ac:dyDescent="0.25">
      <c r="A76" s="3">
        <f>IF(C76="","",ROW()-3)</f>
      </c>
      <c r="B76" s="8"/>
      <c r="C76" s="8"/>
      <c r="D76" s="10"/>
      <c r="E76" s="8"/>
      <c r="F76" s="20"/>
      <c r="G76" s="10"/>
      <c r="H76" s="8"/>
      <c r="I76" s="20"/>
      <c r="J76" s="8"/>
    </row>
    <row r="77" spans="1:10" x14ac:dyDescent="0.25">
      <c r="A77" s="3">
        <f>IF(C77="","",ROW()-3)</f>
      </c>
      <c r="B77" s="8"/>
      <c r="C77" s="8"/>
      <c r="D77" s="10"/>
      <c r="E77" s="8"/>
      <c r="F77" s="20"/>
      <c r="G77" s="10"/>
      <c r="H77" s="8"/>
      <c r="I77" s="20"/>
      <c r="J77" s="8"/>
    </row>
    <row r="78" spans="1:10" x14ac:dyDescent="0.25">
      <c r="A78" s="3">
        <f>IF(C78="","",ROW()-3)</f>
      </c>
      <c r="B78" s="8"/>
      <c r="C78" s="8"/>
      <c r="D78" s="10"/>
      <c r="E78" s="8"/>
      <c r="F78" s="20"/>
      <c r="G78" s="10"/>
      <c r="H78" s="8"/>
      <c r="I78" s="20"/>
      <c r="J78" s="8"/>
    </row>
    <row r="79" spans="1:10" x14ac:dyDescent="0.25">
      <c r="A79" s="3">
        <f>IF(C79="","",ROW()-3)</f>
      </c>
      <c r="B79" s="8"/>
      <c r="C79" s="8"/>
      <c r="D79" s="10"/>
      <c r="E79" s="8"/>
      <c r="F79" s="20"/>
      <c r="G79" s="10"/>
      <c r="H79" s="8"/>
      <c r="I79" s="20"/>
      <c r="J79" s="8"/>
    </row>
    <row r="80" spans="1:10" x14ac:dyDescent="0.25">
      <c r="A80" s="3">
        <f>IF(C80="","",ROW()-3)</f>
      </c>
      <c r="B80" s="8"/>
      <c r="C80" s="8"/>
      <c r="D80" s="10"/>
      <c r="E80" s="8"/>
      <c r="F80" s="20"/>
      <c r="G80" s="10"/>
      <c r="H80" s="8"/>
      <c r="I80" s="20"/>
      <c r="J80" s="8"/>
    </row>
    <row r="81" spans="1:10" x14ac:dyDescent="0.25">
      <c r="A81" s="3">
        <f>IF(C81="","",ROW()-3)</f>
      </c>
      <c r="B81" s="8"/>
      <c r="C81" s="8"/>
      <c r="D81" s="10"/>
      <c r="E81" s="8"/>
      <c r="F81" s="20"/>
      <c r="G81" s="10"/>
      <c r="H81" s="8"/>
      <c r="I81" s="20"/>
      <c r="J81" s="8"/>
    </row>
    <row r="82" spans="1:10" x14ac:dyDescent="0.25">
      <c r="A82" s="3">
        <f>IF(C82="","",ROW()-3)</f>
      </c>
      <c r="B82" s="8"/>
      <c r="C82" s="8"/>
      <c r="D82" s="10"/>
      <c r="E82" s="8"/>
      <c r="F82" s="20"/>
      <c r="G82" s="10"/>
      <c r="H82" s="8"/>
      <c r="I82" s="20"/>
      <c r="J82" s="8"/>
    </row>
    <row r="83" spans="1:10" x14ac:dyDescent="0.25">
      <c r="A83" s="3">
        <f>IF(C83="","",ROW()-3)</f>
      </c>
      <c r="B83" s="8"/>
      <c r="C83" s="8"/>
      <c r="D83" s="10"/>
      <c r="E83" s="8"/>
      <c r="F83" s="20"/>
      <c r="G83" s="10"/>
      <c r="H83" s="8"/>
      <c r="I83" s="20"/>
      <c r="J83" s="8"/>
    </row>
    <row r="84" spans="1:10" x14ac:dyDescent="0.25">
      <c r="A84" s="3">
        <f>IF(C84="","",ROW()-3)</f>
      </c>
      <c r="B84" s="8"/>
      <c r="C84" s="8"/>
      <c r="D84" s="10"/>
      <c r="E84" s="8"/>
      <c r="F84" s="20"/>
      <c r="G84" s="10"/>
      <c r="H84" s="8"/>
      <c r="I84" s="20"/>
      <c r="J84" s="8"/>
    </row>
    <row r="85" spans="1:10" x14ac:dyDescent="0.25">
      <c r="A85" s="3">
        <f>IF(C85="","",ROW()-3)</f>
      </c>
      <c r="B85" s="8"/>
      <c r="C85" s="8"/>
      <c r="D85" s="10"/>
      <c r="E85" s="8"/>
      <c r="F85" s="20"/>
      <c r="G85" s="10"/>
      <c r="H85" s="8"/>
      <c r="I85" s="20"/>
      <c r="J85" s="8"/>
    </row>
    <row r="86" spans="1:10" x14ac:dyDescent="0.25">
      <c r="A86" s="3">
        <f>IF(C86="","",ROW()-3)</f>
      </c>
      <c r="B86" s="8"/>
      <c r="C86" s="8"/>
      <c r="D86" s="10"/>
      <c r="E86" s="8"/>
      <c r="F86" s="20"/>
      <c r="G86" s="10"/>
      <c r="H86" s="8"/>
      <c r="I86" s="20"/>
      <c r="J86" s="8"/>
    </row>
    <row r="87" spans="1:10" x14ac:dyDescent="0.25">
      <c r="A87" s="3">
        <f>IF(C87="","",ROW()-3)</f>
      </c>
      <c r="B87" s="8"/>
      <c r="C87" s="8"/>
      <c r="D87" s="10"/>
      <c r="E87" s="8"/>
      <c r="F87" s="20"/>
      <c r="G87" s="10"/>
      <c r="H87" s="8"/>
      <c r="I87" s="20"/>
      <c r="J87" s="8"/>
    </row>
    <row r="88" spans="1:10" x14ac:dyDescent="0.25">
      <c r="A88" s="3">
        <f>IF(C88="","",ROW()-3)</f>
      </c>
      <c r="B88" s="8"/>
      <c r="C88" s="8"/>
      <c r="D88" s="10"/>
      <c r="E88" s="8"/>
      <c r="F88" s="20"/>
      <c r="G88" s="10"/>
      <c r="H88" s="8"/>
      <c r="I88" s="20"/>
      <c r="J88" s="8"/>
    </row>
    <row r="89" spans="1:10" x14ac:dyDescent="0.25">
      <c r="A89" s="3">
        <f>IF(C89="","",ROW()-3)</f>
      </c>
      <c r="B89" s="8"/>
      <c r="C89" s="8"/>
      <c r="D89" s="10"/>
      <c r="E89" s="8"/>
      <c r="F89" s="20"/>
      <c r="G89" s="10"/>
      <c r="H89" s="8"/>
      <c r="I89" s="20"/>
      <c r="J89" s="8"/>
    </row>
    <row r="90" spans="1:10" x14ac:dyDescent="0.25">
      <c r="A90" s="3">
        <f>IF(C90="","",ROW()-3)</f>
      </c>
      <c r="B90" s="8"/>
      <c r="C90" s="8"/>
      <c r="D90" s="10"/>
      <c r="E90" s="8"/>
      <c r="F90" s="20"/>
      <c r="G90" s="10"/>
      <c r="H90" s="8"/>
      <c r="I90" s="20"/>
      <c r="J90" s="8"/>
    </row>
    <row r="91" spans="1:10" x14ac:dyDescent="0.25">
      <c r="A91" s="3">
        <f>IF(C91="","",ROW()-3)</f>
      </c>
      <c r="B91" s="8"/>
      <c r="C91" s="8"/>
      <c r="D91" s="10"/>
      <c r="E91" s="8"/>
      <c r="F91" s="20"/>
      <c r="G91" s="10"/>
      <c r="H91" s="8"/>
      <c r="I91" s="20"/>
      <c r="J91" s="8"/>
    </row>
    <row r="92" spans="1:10" x14ac:dyDescent="0.25">
      <c r="A92" s="3">
        <f>IF(C92="","",ROW()-3)</f>
      </c>
      <c r="B92" s="8"/>
      <c r="C92" s="8"/>
      <c r="D92" s="10"/>
      <c r="E92" s="8"/>
      <c r="F92" s="20"/>
      <c r="G92" s="10"/>
      <c r="H92" s="8"/>
      <c r="I92" s="20"/>
      <c r="J92" s="8"/>
    </row>
    <row r="93" spans="1:10" x14ac:dyDescent="0.25">
      <c r="A93" s="3">
        <f>IF(C93="","",ROW()-3)</f>
      </c>
      <c r="B93" s="8"/>
      <c r="C93" s="8"/>
      <c r="D93" s="10"/>
      <c r="E93" s="8"/>
      <c r="F93" s="20"/>
      <c r="G93" s="10"/>
      <c r="H93" s="8"/>
      <c r="I93" s="20"/>
      <c r="J93" s="8"/>
    </row>
    <row r="94" spans="1:10" x14ac:dyDescent="0.25">
      <c r="A94" s="3">
        <f>IF(C94="","",ROW()-3)</f>
      </c>
      <c r="B94" s="8"/>
      <c r="C94" s="8"/>
      <c r="D94" s="10"/>
      <c r="E94" s="8"/>
      <c r="F94" s="20"/>
      <c r="G94" s="10"/>
      <c r="H94" s="8"/>
      <c r="I94" s="20"/>
      <c r="J94" s="8"/>
    </row>
    <row r="95" spans="1:10" x14ac:dyDescent="0.25">
      <c r="A95" s="3">
        <f>IF(C95="","",ROW()-3)</f>
      </c>
      <c r="B95" s="8"/>
      <c r="C95" s="8"/>
      <c r="D95" s="10"/>
      <c r="E95" s="8"/>
      <c r="F95" s="20"/>
      <c r="G95" s="10"/>
      <c r="H95" s="8"/>
      <c r="I95" s="20"/>
      <c r="J95" s="8"/>
    </row>
    <row r="96" spans="1:10" x14ac:dyDescent="0.25">
      <c r="A96" s="3">
        <f>IF(C96="","",ROW()-3)</f>
      </c>
      <c r="B96" s="8"/>
      <c r="C96" s="8"/>
      <c r="D96" s="10"/>
      <c r="E96" s="8"/>
      <c r="F96" s="20"/>
      <c r="G96" s="10"/>
      <c r="H96" s="8"/>
      <c r="I96" s="20"/>
      <c r="J96" s="8"/>
    </row>
    <row r="97" spans="1:10" x14ac:dyDescent="0.25">
      <c r="A97" s="3">
        <f>IF(C97="","",ROW()-3)</f>
      </c>
      <c r="B97" s="8"/>
      <c r="C97" s="8"/>
      <c r="D97" s="10"/>
      <c r="E97" s="8"/>
      <c r="F97" s="20"/>
      <c r="G97" s="10"/>
      <c r="H97" s="8"/>
      <c r="I97" s="20"/>
      <c r="J97" s="8"/>
    </row>
    <row r="98" spans="1:10" x14ac:dyDescent="0.25">
      <c r="A98" s="3">
        <f>IF(C98="","",ROW()-3)</f>
      </c>
      <c r="B98" s="8"/>
      <c r="C98" s="8"/>
      <c r="D98" s="10"/>
      <c r="E98" s="8"/>
      <c r="F98" s="20"/>
      <c r="G98" s="10"/>
      <c r="H98" s="8"/>
      <c r="I98" s="20"/>
      <c r="J98" s="8"/>
    </row>
    <row r="99" spans="1:10" x14ac:dyDescent="0.25">
      <c r="A99" s="3">
        <f>IF(C99="","",ROW()-3)</f>
      </c>
      <c r="B99" s="8"/>
      <c r="C99" s="8"/>
      <c r="D99" s="10"/>
      <c r="E99" s="8"/>
      <c r="F99" s="20"/>
      <c r="G99" s="10"/>
      <c r="H99" s="8"/>
      <c r="I99" s="20"/>
      <c r="J99" s="8"/>
    </row>
    <row r="100" spans="1:10" x14ac:dyDescent="0.25">
      <c r="A100" s="3">
        <f>IF(C100="","",ROW()-3)</f>
      </c>
      <c r="B100" s="8"/>
      <c r="C100" s="8"/>
      <c r="D100" s="10"/>
      <c r="E100" s="8"/>
      <c r="F100" s="20"/>
      <c r="G100" s="10"/>
      <c r="H100" s="8"/>
      <c r="I100" s="20"/>
      <c r="J100" s="8"/>
    </row>
    <row r="101" spans="1:10" x14ac:dyDescent="0.25">
      <c r="A101" s="3">
        <f>IF(C101="","",ROW()-3)</f>
      </c>
      <c r="B101" s="8"/>
      <c r="C101" s="8"/>
      <c r="D101" s="10"/>
      <c r="E101" s="8"/>
      <c r="F101" s="20"/>
      <c r="G101" s="10"/>
      <c r="H101" s="8"/>
      <c r="I101" s="20"/>
      <c r="J101" s="8"/>
    </row>
    <row r="102" spans="1:10" x14ac:dyDescent="0.25">
      <c r="A102" s="3">
        <f>IF(C102="","",ROW()-3)</f>
      </c>
      <c r="B102" s="8"/>
      <c r="C102" s="8"/>
      <c r="D102" s="10"/>
      <c r="E102" s="8"/>
      <c r="F102" s="20"/>
      <c r="G102" s="10"/>
      <c r="H102" s="8"/>
      <c r="I102" s="20"/>
      <c r="J102" s="8"/>
    </row>
    <row r="103" spans="1:10" x14ac:dyDescent="0.25">
      <c r="A103" s="3">
        <f>IF(C103="","",ROW()-3)</f>
      </c>
      <c r="B103" s="8"/>
      <c r="C103" s="8"/>
      <c r="D103" s="10"/>
      <c r="E103" s="8"/>
      <c r="F103" s="20"/>
      <c r="G103" s="10"/>
      <c r="H103" s="8"/>
      <c r="I103" s="20"/>
      <c r="J103" s="8"/>
    </row>
  </sheetData>
  <sheetProtection sheet="1" formatColumns="0" formatRows="0"/>
  <mergeCells count="2">
    <mergeCell ref="A1:J1"/>
    <mergeCell ref="M12:N12"/>
  </mergeCells>
  <dataValidations count="11">
    <dataValidation type="whole" operator="greaterThanOrEqual" allowBlank="1" showErrorMessage="1" errorTitle="金額" error="0 以上の整数を入れてください" sqref="D10:D103">
      <formula1>0</formula1>
    </dataValidation>
    <dataValidation type="whole" operator="greaterThanOrEqual" allowBlank="1" showErrorMessage="1" errorTitle="金額" error="0 以上の整数を入れてください" sqref="D4:D103">
      <formula1>0</formula1>
    </dataValidation>
    <dataValidation type="list" allowBlank="1" showErrorMessage="1" errorTitle="集め方" error="一覧から選んでください" sqref="E10:E103">
      <formula1>"現金（班長）,振込,払込用紙,口座振替,キャッシュレス,その他"</formula1>
    </dataValidation>
    <dataValidation type="list" allowBlank="1" showErrorMessage="1" errorTitle="集め方" error="一覧から選んでください" sqref="E4:E103">
      <formula1>"現金（班長）,振込,払込用紙,口座振替,キャッシュレス,その他"</formula1>
    </dataValidation>
    <dataValidation type="date" operator="greaterThan" allowBlank="1" showErrorMessage="1" errorTitle="日付" error="日付を 2026/5/10 の形で入れてください" sqref="F10:F103">
      <formula1>36526</formula1>
    </dataValidation>
    <dataValidation type="date" operator="greaterThan" allowBlank="1" showErrorMessage="1" errorTitle="日付" error="日付を 2026/5/10 の形で入れてください" sqref="F4:F103">
      <formula1>36526</formula1>
    </dataValidation>
    <dataValidation type="whole" operator="greaterThanOrEqual" allowBlank="1" showErrorMessage="1" errorTitle="金額" error="0 以上の整数を入れてください" sqref="G10:G103">
      <formula1>0</formula1>
    </dataValidation>
    <dataValidation type="whole" operator="greaterThanOrEqual" allowBlank="1" showErrorMessage="1" errorTitle="金額" error="0 以上の整数を入れてください" sqref="G4:G103">
      <formula1>0</formula1>
    </dataValidation>
    <dataValidation type="date" operator="greaterThan" allowBlank="1" showErrorMessage="1" errorTitle="日付" error="日付を 2026/5/10 の形で入れてください" sqref="I10:I103">
      <formula1>36526</formula1>
    </dataValidation>
    <dataValidation type="date" operator="greaterThan" allowBlank="1" showErrorMessage="1" errorTitle="日付" error="日付を 2026/5/10 の形で入れてください" sqref="I4:I103">
      <formula1>36526</formula1>
    </dataValidation>
    <dataValidation type="whole" operator="greaterThanOrEqual" allowBlank="1" showErrorMessage="1" errorTitle="金額" error="0 以上の整数を入れてください" sqref="N11">
      <formula1>0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使い方</vt:lpstr>
      <vt:lpstr>費用くらべ</vt:lpstr>
      <vt:lpstr>集金簿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2026-10-06T12:09:21Z</dcterms:created>
  <dcterms:modified xsi:type="dcterms:W3CDTF">2026-10-06T12:09:21Z</dcterms:modified>
</cp:coreProperties>
</file>