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1年の仕事" state="visible" r:id="rId5"/>
    <sheet sheetId="3" name="外へ払うお金" state="visible" r:id="rId6"/>
  </sheets>
  <definedNames>
    <definedName name="_xlnm.Print_Area" localSheetId="0">'使い方'!$A$1:$C$13</definedName>
    <definedName name="_xlnm.Print_Area" localSheetId="1">'1年の仕事'!$A$1:$O$37</definedName>
    <definedName name="_xlnm.Print_Titles" localSheetId="1">'1年の仕事'!$5:$5</definedName>
    <definedName name="_xlnm.Print_Area" localSheetId="2">'外へ払うお金'!$A$1:$M$27</definedName>
  </definedNames>
  <calcPr calcId="171027" fullCalcOnLoad="1"/>
</workbook>
</file>

<file path=xl/sharedStrings.xml><?xml version="1.0" encoding="utf-8"?>
<sst xmlns="http://schemas.openxmlformats.org/spreadsheetml/2006/main" count="185" uniqueCount="127">
  <si>
    <t>PTA会計の1年の仕事表の使い方</t>
  </si>
  <si>
    <t>手順</t>
  </si>
  <si>
    <t>何をする</t>
  </si>
  <si>
    <t>どこに入れる</t>
  </si>
  <si>
    <t>年度の始まる年を入れる（2026年4月〜2027年3月なら 2026）</t>
  </si>
  <si>
    <t>1年の仕事 B2</t>
  </si>
  <si>
    <t>自分のPTAに無い仕事の行は、仕事の欄を消す。足りない仕事は空いた行に書く</t>
  </si>
  <si>
    <t>1年の仕事 F 列</t>
  </si>
  <si>
    <t>学期・月・年度・くり返しを選ぶ。毎月や随時の仕事は月を空ける</t>
  </si>
  <si>
    <t>1年の仕事 B〜D 列、H 列</t>
  </si>
  <si>
    <t>済んだら日付を書く。状況が「済」に変わる</t>
  </si>
  <si>
    <t>1年の仕事 K 列</t>
  </si>
  <si>
    <t>会員の世帯数、児童数、1世帯の年の会費を入れる</t>
  </si>
  <si>
    <t>外へ払うお金 B3・B4・B5</t>
  </si>
  <si>
    <t>前年度の出納帳から、外へ払った行を探して、払う先と単価を写す</t>
  </si>
  <si>
    <t>外へ払うお金 A〜F 列、J・K 列</t>
  </si>
  <si>
    <t>払ったら日付を書く</t>
  </si>
  <si>
    <t>外へ払うお金 L 列</t>
  </si>
  <si>
    <t>PTA会費の中から払うものは『PTAの支出』、会費とは別に会員から預かって送るものは『預かって送る』を選びます。</t>
  </si>
  <si>
    <t>単価と時期は、前年度の出納帳と、P連や保険の案内で確かめてください。記入例の単価は、横浜市立桜台小学校PTA規約（令和2年4月1日版）の例です。</t>
  </si>
  <si>
    <t>2学期制の学校は、学期の欄で前期・後期を選べます。年度が4月に始まるPTAのためのファイルです。</t>
  </si>
  <si>
    <t>PTA会計の1年の仕事</t>
  </si>
  <si>
    <t>年度の始まる年</t>
  </si>
  <si>
    <t>← 2026年4月〜2027年3月なら 2026 と入れる</t>
  </si>
  <si>
    <t>順</t>
  </si>
  <si>
    <t>学期</t>
  </si>
  <si>
    <t>月</t>
  </si>
  <si>
    <t>年度</t>
  </si>
  <si>
    <t>年月</t>
  </si>
  <si>
    <t>仕事</t>
  </si>
  <si>
    <t>一緒にする人</t>
  </si>
  <si>
    <t>くり返し</t>
  </si>
  <si>
    <t>関連記事</t>
  </si>
  <si>
    <t>根拠</t>
  </si>
  <si>
    <t>済んだ日</t>
  </si>
  <si>
    <t>状況</t>
  </si>
  <si>
    <t>項目</t>
  </si>
  <si>
    <t>結果</t>
  </si>
  <si>
    <t>1学期</t>
  </si>
  <si>
    <t>今年度</t>
  </si>
  <si>
    <t>総会の後、前の会計から通帳と帳簿を受け取る</t>
  </si>
  <si>
    <t>前の会計</t>
  </si>
  <si>
    <t>1回</t>
  </si>
  <si>
    <t>/articles/pta-kaikei-hikitsugi</t>
  </si>
  <si>
    <t>桜台小規約 第14条・第15条5</t>
  </si>
  <si>
    <t>未の数</t>
  </si>
  <si>
    <t>PTA保険（傷害・賠償責任）の契約と手続き</t>
  </si>
  <si>
    <t>会長</t>
  </si>
  <si>
    <t>/articles/pta-kaikei-shigoto-1nen</t>
  </si>
  <si>
    <t>上ノ原小PTAの資料</t>
  </si>
  <si>
    <t>済の数</t>
  </si>
  <si>
    <t>本部と委員会に渡す活動費を用意する</t>
  </si>
  <si>
    <t>委員長</t>
  </si>
  <si>
    <t>/articles/pta-kaikei-template-excel</t>
  </si>
  <si>
    <t>1学期の未</t>
  </si>
  <si>
    <t>会費の振込を学級ごとに確かめる</t>
  </si>
  <si>
    <t>学校</t>
  </si>
  <si>
    <t>上ノ原小PTAの資料、桜台小規約 第9条3</t>
  </si>
  <si>
    <t>2学期の未</t>
  </si>
  <si>
    <t>安全会・互助会に会員数を届け、負担金を送る</t>
  </si>
  <si>
    <t>茨城県PTA連絡協議会 Q&amp;A37</t>
  </si>
  <si>
    <t>3学期の未</t>
  </si>
  <si>
    <t>市・区のPTA連絡協議会に会費を払う</t>
  </si>
  <si>
    <t>桜台小規約 第7条3・4（月は私たちの例）</t>
  </si>
  <si>
    <t>年度明けの未</t>
  </si>
  <si>
    <t>通年</t>
  </si>
  <si>
    <t>出し入れを書き、領収書に番号を振る</t>
  </si>
  <si>
    <t>毎月</t>
  </si>
  <si>
    <t>/articles/jichikai-suitocho-kakikata</t>
  </si>
  <si>
    <t>神奈川県 第2章 p.15</t>
  </si>
  <si>
    <t>転入・転出した家庭の会費の手続き</t>
  </si>
  <si>
    <t>随時</t>
  </si>
  <si>
    <t>桜台小規約 第9条4、上ノ原小PTAの資料</t>
  </si>
  <si>
    <t>2学期</t>
  </si>
  <si>
    <t>前期の会計監査を受ける</t>
  </si>
  <si>
    <t>会計監査</t>
  </si>
  <si>
    <t>/articles/pta-kaikei-kansa-yarikata-serifu</t>
  </si>
  <si>
    <t>桜台小規約 第16条2</t>
  </si>
  <si>
    <t>中間の決算書を作り、運営委員会に出す</t>
  </si>
  <si>
    <t>桜台小細則 第6条4、奈良県PTA協議会の研修資料 8枚目</t>
  </si>
  <si>
    <t>3学期</t>
  </si>
  <si>
    <t>卒業記念品を6年生全員の数で用意する</t>
  </si>
  <si>
    <t>6年の委員</t>
  </si>
  <si>
    <t>来年度の予算案の下書きを作る</t>
  </si>
  <si>
    <t>会長・委員長</t>
  </si>
  <si>
    <t>/articles/jichikai-yosan-an-tsukurikata</t>
  </si>
  <si>
    <t>上ノ原小PTAの資料、神奈川県 第2章 p.12</t>
  </si>
  <si>
    <t>3月31日で締め、決算書を作る</t>
  </si>
  <si>
    <t>桜台小規約 第11条、神奈川県 第2章 p.16</t>
  </si>
  <si>
    <t>年度明け</t>
  </si>
  <si>
    <t>翌年度</t>
  </si>
  <si>
    <t>後期の会計監査を受ける</t>
  </si>
  <si>
    <t>年度始めの総会で決算を報告する</t>
  </si>
  <si>
    <t>桜台小規約 第15条5・第21条</t>
  </si>
  <si>
    <t>次の会計に通帳と帳簿を渡す</t>
  </si>
  <si>
    <t>次の会計</t>
  </si>
  <si>
    <t>奈良県PTA協議会の研修資料 8枚目</t>
  </si>
  <si>
    <t>時期は公開されているPTAの規約や資料の例です。自分のPTAの規約と前年度の出納帳に合わせて直してください。</t>
  </si>
  <si>
    <t>外へ払うお金（P連・保険・安全会）</t>
  </si>
  <si>
    <t>会員の世帯数</t>
  </si>
  <si>
    <t>児童数</t>
  </si>
  <si>
    <t>1世帯の年の会費</t>
  </si>
  <si>
    <t>払う先</t>
  </si>
  <si>
    <t>何のお金</t>
  </si>
  <si>
    <t>区分</t>
  </si>
  <si>
    <t>数え方</t>
  </si>
  <si>
    <t>単価</t>
  </si>
  <si>
    <t>1校あたりの額</t>
  </si>
  <si>
    <t>数</t>
  </si>
  <si>
    <t>金額</t>
  </si>
  <si>
    <t>払う月</t>
  </si>
  <si>
    <t>前年度の出納帳の科目</t>
  </si>
  <si>
    <t>払った日</t>
  </si>
  <si>
    <t>市区町村のPTA連絡協議会（P連）</t>
  </si>
  <si>
    <t>会費</t>
  </si>
  <si>
    <t>PTAの支出</t>
  </si>
  <si>
    <t>PTA保険</t>
  </si>
  <si>
    <t>保険料</t>
  </si>
  <si>
    <t>安全会・互助会</t>
  </si>
  <si>
    <t>負担金</t>
  </si>
  <si>
    <t>預かって送る</t>
  </si>
  <si>
    <t>PTAの支出として払う額（年）</t>
  </si>
  <si>
    <t>預かって送る額（年）</t>
  </si>
  <si>
    <t>会費の収入の見込み（世帯数×1世帯の年の会費）</t>
  </si>
  <si>
    <t>PTAの支出として払う額の、会費に対する割合</t>
  </si>
  <si>
    <t>まだ払っていない行</t>
  </si>
  <si>
    <t>単価と時期は、前年度の出納帳と、P連や保険の案内で確かめてください。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</si>
</sst>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"/>
    <numFmt numFmtId="165" formatCode="yyyy/m/d"/>
    <numFmt numFmtId="166" formatCode="0.0%"/>
  </numFmts>
  <fonts count="7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/>
    <font>
      <b/>
      <color rgb="FF0D2B6B"/>
    </font>
    <font>
      <color rgb="FF6B728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 applyProtection="1">
      <alignment horizontal="center" vertical="center" wrapText="1"/>
      <protection locked="0"/>
    </xf>
    <xf numFmtId="164" fontId="0" fillId="0" borderId="2" xfId="0" applyNumberFormat="1" applyBorder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165" fontId="0" fillId="2" borderId="3" xfId="0" applyNumberForma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/>
    </xf>
    <xf numFmtId="3" fontId="0" fillId="2" borderId="3" xfId="0" applyNumberFormat="1" applyFill="1" applyBorder="1" applyAlignment="1" applyProtection="1">
      <alignment horizontal="right" vertical="center"/>
      <protection locked="0"/>
    </xf>
    <xf numFmtId="3" fontId="0" fillId="0" borderId="2" xfId="0" applyNumberForma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vertical="center" wrapText="1"/>
    </xf>
    <xf numFmtId="1" fontId="4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4">
    <dxf>
      <font>
        <b/>
        <color rgb="FF0D47A1"/>
      </font>
    </dxf>
    <dxf>
      <font>
        <color rgb="FF6B7280"/>
      </font>
    </dxf>
    <dxf>
      <font>
        <b/>
        <color rgb="FF0D47A1"/>
      </font>
    </dxf>
    <dxf>
      <font>
        <color rgb="FF6B72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C13"/>
  <sheetFormatPr defaultRowHeight="15" outlineLevelRow="0" outlineLevelCol="0" x14ac:dyDescent="55"/>
  <cols>
    <col min="1" max="1" width="7" customWidth="1"/>
    <col min="2" max="2" width="60" customWidth="1"/>
    <col min="3" max="3" width="26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6" customHeight="1" spans="1:3" x14ac:dyDescent="0.25">
      <c r="A4" s="3">
        <v>1</v>
      </c>
      <c r="B4" s="4" t="s">
        <v>4</v>
      </c>
      <c r="C4" s="4" t="s">
        <v>5</v>
      </c>
    </row>
    <row r="5" ht="36" customHeight="1" spans="1:3" x14ac:dyDescent="0.25">
      <c r="A5" s="3">
        <v>2</v>
      </c>
      <c r="B5" s="4" t="s">
        <v>6</v>
      </c>
      <c r="C5" s="4" t="s">
        <v>7</v>
      </c>
    </row>
    <row r="6" ht="36" customHeight="1" spans="1:3" x14ac:dyDescent="0.25">
      <c r="A6" s="3">
        <v>3</v>
      </c>
      <c r="B6" s="4" t="s">
        <v>8</v>
      </c>
      <c r="C6" s="4" t="s">
        <v>9</v>
      </c>
    </row>
    <row r="7" ht="36" customHeight="1" spans="1:3" x14ac:dyDescent="0.25">
      <c r="A7" s="3">
        <v>4</v>
      </c>
      <c r="B7" s="4" t="s">
        <v>10</v>
      </c>
      <c r="C7" s="4" t="s">
        <v>11</v>
      </c>
    </row>
    <row r="8" ht="36" customHeight="1" spans="1:3" x14ac:dyDescent="0.25">
      <c r="A8" s="3">
        <v>5</v>
      </c>
      <c r="B8" s="4" t="s">
        <v>12</v>
      </c>
      <c r="C8" s="4" t="s">
        <v>13</v>
      </c>
    </row>
    <row r="9" ht="36" customHeight="1" spans="1:3" x14ac:dyDescent="0.25">
      <c r="A9" s="3">
        <v>6</v>
      </c>
      <c r="B9" s="4" t="s">
        <v>14</v>
      </c>
      <c r="C9" s="4" t="s">
        <v>15</v>
      </c>
    </row>
    <row r="10" ht="36" customHeight="1" spans="1:3" x14ac:dyDescent="0.25">
      <c r="A10" s="3">
        <v>7</v>
      </c>
      <c r="B10" s="4" t="s">
        <v>16</v>
      </c>
      <c r="C10" s="4" t="s">
        <v>17</v>
      </c>
    </row>
    <row r="11" ht="36" customHeight="1" spans="1:3" x14ac:dyDescent="0.25">
      <c r="A11" s="5" t="s">
        <v>18</v>
      </c>
      <c r="B11" s="5"/>
      <c r="C11" s="5"/>
    </row>
    <row r="12" ht="36" customHeight="1" spans="1:3" x14ac:dyDescent="0.25">
      <c r="A12" s="6" t="s">
        <v>19</v>
      </c>
      <c r="B12" s="6"/>
      <c r="C12" s="6"/>
    </row>
    <row r="13" ht="36" customHeight="1" spans="1:3" x14ac:dyDescent="0.25">
      <c r="A13" s="6" t="s">
        <v>20</v>
      </c>
      <c r="B13" s="6"/>
      <c r="C13" s="6"/>
    </row>
  </sheetData>
  <sheetProtection sheet="1" formatColumns="0" formatRows="0"/>
  <mergeCells count="3">
    <mergeCell ref="A11:C11"/>
    <mergeCell ref="A12:C12"/>
    <mergeCell ref="A13:C13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O3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3" max="3" width="6" customWidth="1"/>
    <col min="5" max="5" width="11" customWidth="1"/>
    <col min="6" max="6" width="42" customWidth="1"/>
    <col min="7" max="7" width="13" customWidth="1"/>
    <col min="9" max="9" width="33" customWidth="1"/>
    <col min="10" max="10" width="30" customWidth="1"/>
    <col min="11" max="11" width="11" customWidth="1"/>
    <col min="12" max="12" width="7" customWidth="1"/>
    <col min="13" max="13" width="2" customWidth="1"/>
    <col min="14" max="14" width="14" customWidth="1"/>
    <col min="15" max="15" width="7" customWidth="1"/>
  </cols>
  <sheetData>
    <row r="1" ht="28" customHeight="1" spans="1:12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6" customHeight="1" spans="1:6" x14ac:dyDescent="0.25">
      <c r="A2" s="7" t="s">
        <v>22</v>
      </c>
      <c r="B2" s="8"/>
      <c r="C2" s="9" t="s">
        <v>23</v>
      </c>
      <c r="D2" s="9"/>
      <c r="E2" s="9"/>
      <c r="F2" s="9"/>
    </row>
    <row r="5" ht="30" customHeight="1" spans="1:15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32</v>
      </c>
      <c r="J5" s="2" t="s">
        <v>33</v>
      </c>
      <c r="K5" s="2" t="s">
        <v>34</v>
      </c>
      <c r="L5" s="2" t="s">
        <v>35</v>
      </c>
      <c r="N5" s="2" t="s">
        <v>36</v>
      </c>
      <c r="O5" s="2" t="s">
        <v>37</v>
      </c>
    </row>
    <row r="6" ht="30" customHeight="1" spans="1:15" x14ac:dyDescent="0.25">
      <c r="A6" s="10">
        <f>IF(F6="","",ROW()-5)</f>
      </c>
      <c r="B6" s="11" t="s">
        <v>38</v>
      </c>
      <c r="C6" s="11">
        <v>4</v>
      </c>
      <c r="D6" s="11" t="s">
        <v>39</v>
      </c>
      <c r="E6" s="12">
        <f>IF(OR(C6="",$B$2="",H6&lt;&gt;"1回"),"",DATE($B$2+IF(C6&lt;4,1,0)+IF(D6="翌年度",1,0),C6,1))</f>
      </c>
      <c r="F6" s="13" t="s">
        <v>40</v>
      </c>
      <c r="G6" s="11" t="s">
        <v>41</v>
      </c>
      <c r="H6" s="11" t="s">
        <v>42</v>
      </c>
      <c r="I6" s="14" t="s">
        <v>43</v>
      </c>
      <c r="J6" s="14" t="s">
        <v>44</v>
      </c>
      <c r="K6" s="15"/>
      <c r="L6" s="10">
        <f>IF(F6="","",IF(H6&lt;&gt;"1回",H6,IF(K6&lt;&gt;"","済","未")))</f>
      </c>
      <c r="N6" s="16" t="s">
        <v>45</v>
      </c>
      <c r="O6" s="17">
        <f>COUNTIF(L6:L35,"未")</f>
      </c>
    </row>
    <row r="7" ht="30" customHeight="1" spans="1:15" x14ac:dyDescent="0.25">
      <c r="A7" s="10">
        <f>IF(F7="","",ROW()-5)</f>
      </c>
      <c r="B7" s="11" t="s">
        <v>38</v>
      </c>
      <c r="C7" s="11">
        <v>4</v>
      </c>
      <c r="D7" s="11" t="s">
        <v>39</v>
      </c>
      <c r="E7" s="12">
        <f>IF(OR(C7="",$B$2="",H7&lt;&gt;"1回"),"",DATE($B$2+IF(C7&lt;4,1,0)+IF(D7="翌年度",1,0),C7,1))</f>
      </c>
      <c r="F7" s="13" t="s">
        <v>46</v>
      </c>
      <c r="G7" s="11" t="s">
        <v>47</v>
      </c>
      <c r="H7" s="11" t="s">
        <v>42</v>
      </c>
      <c r="I7" s="14" t="s">
        <v>48</v>
      </c>
      <c r="J7" s="14" t="s">
        <v>49</v>
      </c>
      <c r="K7" s="15"/>
      <c r="L7" s="10">
        <f>IF(F7="","",IF(H7&lt;&gt;"1回",H7,IF(K7&lt;&gt;"","済","未")))</f>
      </c>
      <c r="N7" s="16" t="s">
        <v>50</v>
      </c>
      <c r="O7" s="18">
        <f>COUNTIF(L6:L35,"済")</f>
      </c>
    </row>
    <row r="8" ht="30" customHeight="1" spans="1:15" x14ac:dyDescent="0.25">
      <c r="A8" s="10">
        <f>IF(F8="","",ROW()-5)</f>
      </c>
      <c r="B8" s="11" t="s">
        <v>38</v>
      </c>
      <c r="C8" s="11">
        <v>4</v>
      </c>
      <c r="D8" s="11" t="s">
        <v>39</v>
      </c>
      <c r="E8" s="12">
        <f>IF(OR(C8="",$B$2="",H8&lt;&gt;"1回"),"",DATE($B$2+IF(C8&lt;4,1,0)+IF(D8="翌年度",1,0),C8,1))</f>
      </c>
      <c r="F8" s="13" t="s">
        <v>51</v>
      </c>
      <c r="G8" s="11" t="s">
        <v>52</v>
      </c>
      <c r="H8" s="11" t="s">
        <v>42</v>
      </c>
      <c r="I8" s="14" t="s">
        <v>53</v>
      </c>
      <c r="J8" s="14" t="s">
        <v>49</v>
      </c>
      <c r="K8" s="15"/>
      <c r="L8" s="10">
        <f>IF(F8="","",IF(H8&lt;&gt;"1回",H8,IF(K8&lt;&gt;"","済","未")))</f>
      </c>
      <c r="N8" s="16" t="s">
        <v>54</v>
      </c>
      <c r="O8" s="17">
        <f>COUNTIFS(B6:B35,"1学期",L6:L35,"未")</f>
      </c>
    </row>
    <row r="9" ht="30" customHeight="1" spans="1:15" x14ac:dyDescent="0.25">
      <c r="A9" s="10">
        <f>IF(F9="","",ROW()-5)</f>
      </c>
      <c r="B9" s="11" t="s">
        <v>38</v>
      </c>
      <c r="C9" s="11">
        <v>5</v>
      </c>
      <c r="D9" s="11" t="s">
        <v>39</v>
      </c>
      <c r="E9" s="12">
        <f>IF(OR(C9="",$B$2="",H9&lt;&gt;"1回"),"",DATE($B$2+IF(C9&lt;4,1,0)+IF(D9="翌年度",1,0),C9,1))</f>
      </c>
      <c r="F9" s="13" t="s">
        <v>55</v>
      </c>
      <c r="G9" s="11" t="s">
        <v>56</v>
      </c>
      <c r="H9" s="11" t="s">
        <v>42</v>
      </c>
      <c r="I9" s="14" t="s">
        <v>53</v>
      </c>
      <c r="J9" s="14" t="s">
        <v>57</v>
      </c>
      <c r="K9" s="15"/>
      <c r="L9" s="10">
        <f>IF(F9="","",IF(H9&lt;&gt;"1回",H9,IF(K9&lt;&gt;"","済","未")))</f>
      </c>
      <c r="N9" s="16" t="s">
        <v>58</v>
      </c>
      <c r="O9" s="17">
        <f>COUNTIFS(B6:B35,"2学期",L6:L35,"未")</f>
      </c>
    </row>
    <row r="10" ht="30" customHeight="1" spans="1:15" x14ac:dyDescent="0.25">
      <c r="A10" s="10">
        <f>IF(F10="","",ROW()-5)</f>
      </c>
      <c r="B10" s="11" t="s">
        <v>38</v>
      </c>
      <c r="C10" s="11">
        <v>5</v>
      </c>
      <c r="D10" s="11" t="s">
        <v>39</v>
      </c>
      <c r="E10" s="12">
        <f>IF(OR(C10="",$B$2="",H10&lt;&gt;"1回"),"",DATE($B$2+IF(C10&lt;4,1,0)+IF(D10="翌年度",1,0),C10,1))</f>
      </c>
      <c r="F10" s="13" t="s">
        <v>59</v>
      </c>
      <c r="G10" s="11" t="s">
        <v>47</v>
      </c>
      <c r="H10" s="11" t="s">
        <v>42</v>
      </c>
      <c r="I10" s="14" t="s">
        <v>48</v>
      </c>
      <c r="J10" s="14" t="s">
        <v>60</v>
      </c>
      <c r="K10" s="15"/>
      <c r="L10" s="10">
        <f>IF(F10="","",IF(H10&lt;&gt;"1回",H10,IF(K10&lt;&gt;"","済","未")))</f>
      </c>
      <c r="N10" s="16" t="s">
        <v>61</v>
      </c>
      <c r="O10" s="17">
        <f>COUNTIFS(B6:B35,"3学期",L6:L35,"未")</f>
      </c>
    </row>
    <row r="11" ht="30" customHeight="1" spans="1:15" x14ac:dyDescent="0.25">
      <c r="A11" s="10">
        <f>IF(F11="","",ROW()-5)</f>
      </c>
      <c r="B11" s="11" t="s">
        <v>38</v>
      </c>
      <c r="C11" s="11">
        <v>6</v>
      </c>
      <c r="D11" s="11" t="s">
        <v>39</v>
      </c>
      <c r="E11" s="12">
        <f>IF(OR(C11="",$B$2="",H11&lt;&gt;"1回"),"",DATE($B$2+IF(C11&lt;4,1,0)+IF(D11="翌年度",1,0),C11,1))</f>
      </c>
      <c r="F11" s="13" t="s">
        <v>62</v>
      </c>
      <c r="G11" s="11" t="s">
        <v>47</v>
      </c>
      <c r="H11" s="11" t="s">
        <v>42</v>
      </c>
      <c r="I11" s="14" t="s">
        <v>48</v>
      </c>
      <c r="J11" s="14" t="s">
        <v>63</v>
      </c>
      <c r="K11" s="15"/>
      <c r="L11" s="10">
        <f>IF(F11="","",IF(H11&lt;&gt;"1回",H11,IF(K11&lt;&gt;"","済","未")))</f>
      </c>
      <c r="N11" s="16" t="s">
        <v>64</v>
      </c>
      <c r="O11" s="17">
        <f>COUNTIFS(B6:B35,"年度明け",L6:L35,"未")</f>
      </c>
    </row>
    <row r="12" ht="30" customHeight="1" spans="1:12" x14ac:dyDescent="0.25">
      <c r="A12" s="10">
        <f>IF(F12="","",ROW()-5)</f>
      </c>
      <c r="B12" s="11" t="s">
        <v>65</v>
      </c>
      <c r="C12" s="11"/>
      <c r="D12" s="11"/>
      <c r="E12" s="12">
        <f>IF(OR(C12="",$B$2="",H12&lt;&gt;"1回"),"",DATE($B$2+IF(C12&lt;4,1,0)+IF(D12="翌年度",1,0),C12,1))</f>
      </c>
      <c r="F12" s="13" t="s">
        <v>66</v>
      </c>
      <c r="G12" s="11"/>
      <c r="H12" s="11" t="s">
        <v>67</v>
      </c>
      <c r="I12" s="14" t="s">
        <v>68</v>
      </c>
      <c r="J12" s="14" t="s">
        <v>69</v>
      </c>
      <c r="K12" s="15"/>
      <c r="L12" s="10">
        <f>IF(F12="","",IF(H12&lt;&gt;"1回",H12,IF(K12&lt;&gt;"","済","未")))</f>
      </c>
    </row>
    <row r="13" ht="30" customHeight="1" spans="1:12" x14ac:dyDescent="0.25">
      <c r="A13" s="10">
        <f>IF(F13="","",ROW()-5)</f>
      </c>
      <c r="B13" s="11" t="s">
        <v>65</v>
      </c>
      <c r="C13" s="11"/>
      <c r="D13" s="11"/>
      <c r="E13" s="12">
        <f>IF(OR(C13="",$B$2="",H13&lt;&gt;"1回"),"",DATE($B$2+IF(C13&lt;4,1,0)+IF(D13="翌年度",1,0),C13,1))</f>
      </c>
      <c r="F13" s="13" t="s">
        <v>70</v>
      </c>
      <c r="G13" s="11" t="s">
        <v>56</v>
      </c>
      <c r="H13" s="11" t="s">
        <v>71</v>
      </c>
      <c r="I13" s="14" t="s">
        <v>48</v>
      </c>
      <c r="J13" s="14" t="s">
        <v>72</v>
      </c>
      <c r="K13" s="15"/>
      <c r="L13" s="10">
        <f>IF(F13="","",IF(H13&lt;&gt;"1回",H13,IF(K13&lt;&gt;"","済","未")))</f>
      </c>
    </row>
    <row r="14" ht="30" customHeight="1" spans="1:12" x14ac:dyDescent="0.25">
      <c r="A14" s="10">
        <f>IF(F14="","",ROW()-5)</f>
      </c>
      <c r="B14" s="11" t="s">
        <v>73</v>
      </c>
      <c r="C14" s="11">
        <v>11</v>
      </c>
      <c r="D14" s="11" t="s">
        <v>39</v>
      </c>
      <c r="E14" s="12">
        <f>IF(OR(C14="",$B$2="",H14&lt;&gt;"1回"),"",DATE($B$2+IF(C14&lt;4,1,0)+IF(D14="翌年度",1,0),C14,1))</f>
      </c>
      <c r="F14" s="13" t="s">
        <v>74</v>
      </c>
      <c r="G14" s="11" t="s">
        <v>75</v>
      </c>
      <c r="H14" s="11" t="s">
        <v>42</v>
      </c>
      <c r="I14" s="14" t="s">
        <v>76</v>
      </c>
      <c r="J14" s="14" t="s">
        <v>77</v>
      </c>
      <c r="K14" s="15"/>
      <c r="L14" s="10">
        <f>IF(F14="","",IF(H14&lt;&gt;"1回",H14,IF(K14&lt;&gt;"","済","未")))</f>
      </c>
    </row>
    <row r="15" ht="30" customHeight="1" spans="1:12" x14ac:dyDescent="0.25">
      <c r="A15" s="10">
        <f>IF(F15="","",ROW()-5)</f>
      </c>
      <c r="B15" s="11" t="s">
        <v>73</v>
      </c>
      <c r="C15" s="11">
        <v>12</v>
      </c>
      <c r="D15" s="11" t="s">
        <v>39</v>
      </c>
      <c r="E15" s="12">
        <f>IF(OR(C15="",$B$2="",H15&lt;&gt;"1回"),"",DATE($B$2+IF(C15&lt;4,1,0)+IF(D15="翌年度",1,0),C15,1))</f>
      </c>
      <c r="F15" s="13" t="s">
        <v>78</v>
      </c>
      <c r="G15" s="11" t="s">
        <v>47</v>
      </c>
      <c r="H15" s="11" t="s">
        <v>42</v>
      </c>
      <c r="I15" s="14" t="s">
        <v>53</v>
      </c>
      <c r="J15" s="14" t="s">
        <v>79</v>
      </c>
      <c r="K15" s="15"/>
      <c r="L15" s="10">
        <f>IF(F15="","",IF(H15&lt;&gt;"1回",H15,IF(K15&lt;&gt;"","済","未")))</f>
      </c>
    </row>
    <row r="16" ht="30" customHeight="1" spans="1:12" x14ac:dyDescent="0.25">
      <c r="A16" s="10">
        <f>IF(F16="","",ROW()-5)</f>
      </c>
      <c r="B16" s="11" t="s">
        <v>80</v>
      </c>
      <c r="C16" s="11">
        <v>1</v>
      </c>
      <c r="D16" s="11" t="s">
        <v>39</v>
      </c>
      <c r="E16" s="12">
        <f>IF(OR(C16="",$B$2="",H16&lt;&gt;"1回"),"",DATE($B$2+IF(C16&lt;4,1,0)+IF(D16="翌年度",1,0),C16,1))</f>
      </c>
      <c r="F16" s="13" t="s">
        <v>81</v>
      </c>
      <c r="G16" s="11" t="s">
        <v>82</v>
      </c>
      <c r="H16" s="11" t="s">
        <v>42</v>
      </c>
      <c r="I16" s="14" t="s">
        <v>53</v>
      </c>
      <c r="J16" s="14" t="s">
        <v>49</v>
      </c>
      <c r="K16" s="15"/>
      <c r="L16" s="10">
        <f>IF(F16="","",IF(H16&lt;&gt;"1回",H16,IF(K16&lt;&gt;"","済","未")))</f>
      </c>
    </row>
    <row r="17" ht="30" customHeight="1" spans="1:12" x14ac:dyDescent="0.25">
      <c r="A17" s="10">
        <f>IF(F17="","",ROW()-5)</f>
      </c>
      <c r="B17" s="11" t="s">
        <v>80</v>
      </c>
      <c r="C17" s="11">
        <v>2</v>
      </c>
      <c r="D17" s="11" t="s">
        <v>39</v>
      </c>
      <c r="E17" s="12">
        <f>IF(OR(C17="",$B$2="",H17&lt;&gt;"1回"),"",DATE($B$2+IF(C17&lt;4,1,0)+IF(D17="翌年度",1,0),C17,1))</f>
      </c>
      <c r="F17" s="13" t="s">
        <v>83</v>
      </c>
      <c r="G17" s="11" t="s">
        <v>84</v>
      </c>
      <c r="H17" s="11" t="s">
        <v>42</v>
      </c>
      <c r="I17" s="14" t="s">
        <v>85</v>
      </c>
      <c r="J17" s="14" t="s">
        <v>86</v>
      </c>
      <c r="K17" s="15"/>
      <c r="L17" s="10">
        <f>IF(F17="","",IF(H17&lt;&gt;"1回",H17,IF(K17&lt;&gt;"","済","未")))</f>
      </c>
    </row>
    <row r="18" ht="30" customHeight="1" spans="1:12" x14ac:dyDescent="0.25">
      <c r="A18" s="10">
        <f>IF(F18="","",ROW()-5)</f>
      </c>
      <c r="B18" s="11" t="s">
        <v>80</v>
      </c>
      <c r="C18" s="11">
        <v>3</v>
      </c>
      <c r="D18" s="11" t="s">
        <v>39</v>
      </c>
      <c r="E18" s="12">
        <f>IF(OR(C18="",$B$2="",H18&lt;&gt;"1回"),"",DATE($B$2+IF(C18&lt;4,1,0)+IF(D18="翌年度",1,0),C18,1))</f>
      </c>
      <c r="F18" s="13" t="s">
        <v>87</v>
      </c>
      <c r="G18" s="11"/>
      <c r="H18" s="11" t="s">
        <v>42</v>
      </c>
      <c r="I18" s="14" t="s">
        <v>53</v>
      </c>
      <c r="J18" s="14" t="s">
        <v>88</v>
      </c>
      <c r="K18" s="15"/>
      <c r="L18" s="10">
        <f>IF(F18="","",IF(H18&lt;&gt;"1回",H18,IF(K18&lt;&gt;"","済","未")))</f>
      </c>
    </row>
    <row r="19" ht="30" customHeight="1" spans="1:12" x14ac:dyDescent="0.25">
      <c r="A19" s="10">
        <f>IF(F19="","",ROW()-5)</f>
      </c>
      <c r="B19" s="11" t="s">
        <v>89</v>
      </c>
      <c r="C19" s="11">
        <v>4</v>
      </c>
      <c r="D19" s="11" t="s">
        <v>90</v>
      </c>
      <c r="E19" s="12">
        <f>IF(OR(C19="",$B$2="",H19&lt;&gt;"1回"),"",DATE($B$2+IF(C19&lt;4,1,0)+IF(D19="翌年度",1,0),C19,1))</f>
      </c>
      <c r="F19" s="13" t="s">
        <v>91</v>
      </c>
      <c r="G19" s="11" t="s">
        <v>75</v>
      </c>
      <c r="H19" s="11" t="s">
        <v>42</v>
      </c>
      <c r="I19" s="14" t="s">
        <v>76</v>
      </c>
      <c r="J19" s="14" t="s">
        <v>77</v>
      </c>
      <c r="K19" s="15"/>
      <c r="L19" s="10">
        <f>IF(F19="","",IF(H19&lt;&gt;"1回",H19,IF(K19&lt;&gt;"","済","未")))</f>
      </c>
    </row>
    <row r="20" ht="30" customHeight="1" spans="1:12" x14ac:dyDescent="0.25">
      <c r="A20" s="10">
        <f>IF(F20="","",ROW()-5)</f>
      </c>
      <c r="B20" s="11" t="s">
        <v>89</v>
      </c>
      <c r="C20" s="11">
        <v>4</v>
      </c>
      <c r="D20" s="11" t="s">
        <v>90</v>
      </c>
      <c r="E20" s="12">
        <f>IF(OR(C20="",$B$2="",H20&lt;&gt;"1回"),"",DATE($B$2+IF(C20&lt;4,1,0)+IF(D20="翌年度",1,0),C20,1))</f>
      </c>
      <c r="F20" s="13" t="s">
        <v>92</v>
      </c>
      <c r="G20" s="11" t="s">
        <v>47</v>
      </c>
      <c r="H20" s="11" t="s">
        <v>42</v>
      </c>
      <c r="I20" s="14" t="s">
        <v>76</v>
      </c>
      <c r="J20" s="14" t="s">
        <v>93</v>
      </c>
      <c r="K20" s="15"/>
      <c r="L20" s="10">
        <f>IF(F20="","",IF(H20&lt;&gt;"1回",H20,IF(K20&lt;&gt;"","済","未")))</f>
      </c>
    </row>
    <row r="21" ht="30" customHeight="1" spans="1:12" x14ac:dyDescent="0.25">
      <c r="A21" s="10">
        <f>IF(F21="","",ROW()-5)</f>
      </c>
      <c r="B21" s="11" t="s">
        <v>89</v>
      </c>
      <c r="C21" s="11">
        <v>4</v>
      </c>
      <c r="D21" s="11" t="s">
        <v>90</v>
      </c>
      <c r="E21" s="12">
        <f>IF(OR(C21="",$B$2="",H21&lt;&gt;"1回"),"",DATE($B$2+IF(C21&lt;4,1,0)+IF(D21="翌年度",1,0),C21,1))</f>
      </c>
      <c r="F21" s="13" t="s">
        <v>94</v>
      </c>
      <c r="G21" s="11" t="s">
        <v>95</v>
      </c>
      <c r="H21" s="11" t="s">
        <v>42</v>
      </c>
      <c r="I21" s="14" t="s">
        <v>43</v>
      </c>
      <c r="J21" s="14" t="s">
        <v>96</v>
      </c>
      <c r="K21" s="15"/>
      <c r="L21" s="10">
        <f>IF(F21="","",IF(H21&lt;&gt;"1回",H21,IF(K21&lt;&gt;"","済","未")))</f>
      </c>
    </row>
    <row r="22" ht="20" customHeight="1" spans="1:12" x14ac:dyDescent="0.25">
      <c r="A22" s="10">
        <f>IF(F22="","",ROW()-5)</f>
      </c>
      <c r="B22" s="11"/>
      <c r="C22" s="11"/>
      <c r="D22" s="11"/>
      <c r="E22" s="12">
        <f>IF(OR(C22="",$B$2="",H22&lt;&gt;"1回"),"",DATE($B$2+IF(C22&lt;4,1,0)+IF(D22="翌年度",1,0),C22,1))</f>
      </c>
      <c r="F22" s="13"/>
      <c r="G22" s="11"/>
      <c r="H22" s="11"/>
      <c r="I22" s="14"/>
      <c r="J22" s="14"/>
      <c r="K22" s="15"/>
      <c r="L22" s="10">
        <f>IF(F22="","",IF(H22&lt;&gt;"1回",H22,IF(K22&lt;&gt;"","済","未")))</f>
      </c>
    </row>
    <row r="23" ht="20" customHeight="1" spans="1:12" x14ac:dyDescent="0.25">
      <c r="A23" s="10">
        <f>IF(F23="","",ROW()-5)</f>
      </c>
      <c r="B23" s="11"/>
      <c r="C23" s="11"/>
      <c r="D23" s="11"/>
      <c r="E23" s="12">
        <f>IF(OR(C23="",$B$2="",H23&lt;&gt;"1回"),"",DATE($B$2+IF(C23&lt;4,1,0)+IF(D23="翌年度",1,0),C23,1))</f>
      </c>
      <c r="F23" s="13"/>
      <c r="G23" s="11"/>
      <c r="H23" s="11"/>
      <c r="I23" s="14"/>
      <c r="J23" s="14"/>
      <c r="K23" s="15"/>
      <c r="L23" s="10">
        <f>IF(F23="","",IF(H23&lt;&gt;"1回",H23,IF(K23&lt;&gt;"","済","未")))</f>
      </c>
    </row>
    <row r="24" ht="20" customHeight="1" spans="1:12" x14ac:dyDescent="0.25">
      <c r="A24" s="10">
        <f>IF(F24="","",ROW()-5)</f>
      </c>
      <c r="B24" s="11"/>
      <c r="C24" s="11"/>
      <c r="D24" s="11"/>
      <c r="E24" s="12">
        <f>IF(OR(C24="",$B$2="",H24&lt;&gt;"1回"),"",DATE($B$2+IF(C24&lt;4,1,0)+IF(D24="翌年度",1,0),C24,1))</f>
      </c>
      <c r="F24" s="13"/>
      <c r="G24" s="11"/>
      <c r="H24" s="11"/>
      <c r="I24" s="14"/>
      <c r="J24" s="14"/>
      <c r="K24" s="15"/>
      <c r="L24" s="10">
        <f>IF(F24="","",IF(H24&lt;&gt;"1回",H24,IF(K24&lt;&gt;"","済","未")))</f>
      </c>
    </row>
    <row r="25" ht="20" customHeight="1" spans="1:12" x14ac:dyDescent="0.25">
      <c r="A25" s="10">
        <f>IF(F25="","",ROW()-5)</f>
      </c>
      <c r="B25" s="11"/>
      <c r="C25" s="11"/>
      <c r="D25" s="11"/>
      <c r="E25" s="12">
        <f>IF(OR(C25="",$B$2="",H25&lt;&gt;"1回"),"",DATE($B$2+IF(C25&lt;4,1,0)+IF(D25="翌年度",1,0),C25,1))</f>
      </c>
      <c r="F25" s="13"/>
      <c r="G25" s="11"/>
      <c r="H25" s="11"/>
      <c r="I25" s="14"/>
      <c r="J25" s="14"/>
      <c r="K25" s="15"/>
      <c r="L25" s="10">
        <f>IF(F25="","",IF(H25&lt;&gt;"1回",H25,IF(K25&lt;&gt;"","済","未")))</f>
      </c>
    </row>
    <row r="26" ht="20" customHeight="1" spans="1:12" x14ac:dyDescent="0.25">
      <c r="A26" s="10">
        <f>IF(F26="","",ROW()-5)</f>
      </c>
      <c r="B26" s="11"/>
      <c r="C26" s="11"/>
      <c r="D26" s="11"/>
      <c r="E26" s="12">
        <f>IF(OR(C26="",$B$2="",H26&lt;&gt;"1回"),"",DATE($B$2+IF(C26&lt;4,1,0)+IF(D26="翌年度",1,0),C26,1))</f>
      </c>
      <c r="F26" s="13"/>
      <c r="G26" s="11"/>
      <c r="H26" s="11"/>
      <c r="I26" s="14"/>
      <c r="J26" s="14"/>
      <c r="K26" s="15"/>
      <c r="L26" s="10">
        <f>IF(F26="","",IF(H26&lt;&gt;"1回",H26,IF(K26&lt;&gt;"","済","未")))</f>
      </c>
    </row>
    <row r="27" ht="20" customHeight="1" spans="1:12" x14ac:dyDescent="0.25">
      <c r="A27" s="10">
        <f>IF(F27="","",ROW()-5)</f>
      </c>
      <c r="B27" s="11"/>
      <c r="C27" s="11"/>
      <c r="D27" s="11"/>
      <c r="E27" s="12">
        <f>IF(OR(C27="",$B$2="",H27&lt;&gt;"1回"),"",DATE($B$2+IF(C27&lt;4,1,0)+IF(D27="翌年度",1,0),C27,1))</f>
      </c>
      <c r="F27" s="13"/>
      <c r="G27" s="11"/>
      <c r="H27" s="11"/>
      <c r="I27" s="14"/>
      <c r="J27" s="14"/>
      <c r="K27" s="15"/>
      <c r="L27" s="10">
        <f>IF(F27="","",IF(H27&lt;&gt;"1回",H27,IF(K27&lt;&gt;"","済","未")))</f>
      </c>
    </row>
    <row r="28" ht="20" customHeight="1" spans="1:12" x14ac:dyDescent="0.25">
      <c r="A28" s="10">
        <f>IF(F28="","",ROW()-5)</f>
      </c>
      <c r="B28" s="11"/>
      <c r="C28" s="11"/>
      <c r="D28" s="11"/>
      <c r="E28" s="12">
        <f>IF(OR(C28="",$B$2="",H28&lt;&gt;"1回"),"",DATE($B$2+IF(C28&lt;4,1,0)+IF(D28="翌年度",1,0),C28,1))</f>
      </c>
      <c r="F28" s="13"/>
      <c r="G28" s="11"/>
      <c r="H28" s="11"/>
      <c r="I28" s="14"/>
      <c r="J28" s="14"/>
      <c r="K28" s="15"/>
      <c r="L28" s="10">
        <f>IF(F28="","",IF(H28&lt;&gt;"1回",H28,IF(K28&lt;&gt;"","済","未")))</f>
      </c>
    </row>
    <row r="29" ht="20" customHeight="1" spans="1:12" x14ac:dyDescent="0.25">
      <c r="A29" s="10">
        <f>IF(F29="","",ROW()-5)</f>
      </c>
      <c r="B29" s="11"/>
      <c r="C29" s="11"/>
      <c r="D29" s="11"/>
      <c r="E29" s="12">
        <f>IF(OR(C29="",$B$2="",H29&lt;&gt;"1回"),"",DATE($B$2+IF(C29&lt;4,1,0)+IF(D29="翌年度",1,0),C29,1))</f>
      </c>
      <c r="F29" s="13"/>
      <c r="G29" s="11"/>
      <c r="H29" s="11"/>
      <c r="I29" s="14"/>
      <c r="J29" s="14"/>
      <c r="K29" s="15"/>
      <c r="L29" s="10">
        <f>IF(F29="","",IF(H29&lt;&gt;"1回",H29,IF(K29&lt;&gt;"","済","未")))</f>
      </c>
    </row>
    <row r="30" ht="20" customHeight="1" spans="1:12" x14ac:dyDescent="0.25">
      <c r="A30" s="10">
        <f>IF(F30="","",ROW()-5)</f>
      </c>
      <c r="B30" s="11"/>
      <c r="C30" s="11"/>
      <c r="D30" s="11"/>
      <c r="E30" s="12">
        <f>IF(OR(C30="",$B$2="",H30&lt;&gt;"1回"),"",DATE($B$2+IF(C30&lt;4,1,0)+IF(D30="翌年度",1,0),C30,1))</f>
      </c>
      <c r="F30" s="13"/>
      <c r="G30" s="11"/>
      <c r="H30" s="11"/>
      <c r="I30" s="14"/>
      <c r="J30" s="14"/>
      <c r="K30" s="15"/>
      <c r="L30" s="10">
        <f>IF(F30="","",IF(H30&lt;&gt;"1回",H30,IF(K30&lt;&gt;"","済","未")))</f>
      </c>
    </row>
    <row r="31" ht="20" customHeight="1" spans="1:12" x14ac:dyDescent="0.25">
      <c r="A31" s="10">
        <f>IF(F31="","",ROW()-5)</f>
      </c>
      <c r="B31" s="11"/>
      <c r="C31" s="11"/>
      <c r="D31" s="11"/>
      <c r="E31" s="12">
        <f>IF(OR(C31="",$B$2="",H31&lt;&gt;"1回"),"",DATE($B$2+IF(C31&lt;4,1,0)+IF(D31="翌年度",1,0),C31,1))</f>
      </c>
      <c r="F31" s="13"/>
      <c r="G31" s="11"/>
      <c r="H31" s="11"/>
      <c r="I31" s="14"/>
      <c r="J31" s="14"/>
      <c r="K31" s="15"/>
      <c r="L31" s="10">
        <f>IF(F31="","",IF(H31&lt;&gt;"1回",H31,IF(K31&lt;&gt;"","済","未")))</f>
      </c>
    </row>
    <row r="32" ht="20" customHeight="1" spans="1:12" x14ac:dyDescent="0.25">
      <c r="A32" s="10">
        <f>IF(F32="","",ROW()-5)</f>
      </c>
      <c r="B32" s="11"/>
      <c r="C32" s="11"/>
      <c r="D32" s="11"/>
      <c r="E32" s="12">
        <f>IF(OR(C32="",$B$2="",H32&lt;&gt;"1回"),"",DATE($B$2+IF(C32&lt;4,1,0)+IF(D32="翌年度",1,0),C32,1))</f>
      </c>
      <c r="F32" s="13"/>
      <c r="G32" s="11"/>
      <c r="H32" s="11"/>
      <c r="I32" s="14"/>
      <c r="J32" s="14"/>
      <c r="K32" s="15"/>
      <c r="L32" s="10">
        <f>IF(F32="","",IF(H32&lt;&gt;"1回",H32,IF(K32&lt;&gt;"","済","未")))</f>
      </c>
    </row>
    <row r="33" ht="20" customHeight="1" spans="1:12" x14ac:dyDescent="0.25">
      <c r="A33" s="10">
        <f>IF(F33="","",ROW()-5)</f>
      </c>
      <c r="B33" s="11"/>
      <c r="C33" s="11"/>
      <c r="D33" s="11"/>
      <c r="E33" s="12">
        <f>IF(OR(C33="",$B$2="",H33&lt;&gt;"1回"),"",DATE($B$2+IF(C33&lt;4,1,0)+IF(D33="翌年度",1,0),C33,1))</f>
      </c>
      <c r="F33" s="13"/>
      <c r="G33" s="11"/>
      <c r="H33" s="11"/>
      <c r="I33" s="14"/>
      <c r="J33" s="14"/>
      <c r="K33" s="15"/>
      <c r="L33" s="10">
        <f>IF(F33="","",IF(H33&lt;&gt;"1回",H33,IF(K33&lt;&gt;"","済","未")))</f>
      </c>
    </row>
    <row r="34" ht="20" customHeight="1" spans="1:12" x14ac:dyDescent="0.25">
      <c r="A34" s="10">
        <f>IF(F34="","",ROW()-5)</f>
      </c>
      <c r="B34" s="11"/>
      <c r="C34" s="11"/>
      <c r="D34" s="11"/>
      <c r="E34" s="12">
        <f>IF(OR(C34="",$B$2="",H34&lt;&gt;"1回"),"",DATE($B$2+IF(C34&lt;4,1,0)+IF(D34="翌年度",1,0),C34,1))</f>
      </c>
      <c r="F34" s="13"/>
      <c r="G34" s="11"/>
      <c r="H34" s="11"/>
      <c r="I34" s="14"/>
      <c r="J34" s="14"/>
      <c r="K34" s="15"/>
      <c r="L34" s="10">
        <f>IF(F34="","",IF(H34&lt;&gt;"1回",H34,IF(K34&lt;&gt;"","済","未")))</f>
      </c>
    </row>
    <row r="35" ht="20" customHeight="1" spans="1:12" x14ac:dyDescent="0.25">
      <c r="A35" s="10">
        <f>IF(F35="","",ROW()-5)</f>
      </c>
      <c r="B35" s="11"/>
      <c r="C35" s="11"/>
      <c r="D35" s="11"/>
      <c r="E35" s="12">
        <f>IF(OR(C35="",$B$2="",H35&lt;&gt;"1回"),"",DATE($B$2+IF(C35&lt;4,1,0)+IF(D35="翌年度",1,0),C35,1))</f>
      </c>
      <c r="F35" s="13"/>
      <c r="G35" s="11"/>
      <c r="H35" s="11"/>
      <c r="I35" s="14"/>
      <c r="J35" s="14"/>
      <c r="K35" s="15"/>
      <c r="L35" s="10">
        <f>IF(F35="","",IF(H35&lt;&gt;"1回",H35,IF(K35&lt;&gt;"","済","未")))</f>
      </c>
    </row>
    <row r="37" ht="22" customHeight="1" spans="1:12" x14ac:dyDescent="0.25">
      <c r="A37" s="19" t="s">
        <v>97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sheetProtection sheet="1" formatColumns="0" formatRows="0"/>
  <mergeCells count="3">
    <mergeCell ref="A1:L1"/>
    <mergeCell ref="C2:F2"/>
    <mergeCell ref="A37:L37"/>
  </mergeCells>
  <conditionalFormatting sqref="L6:L35">
    <cfRule type="cellIs" dxfId="0" priority="1" operator="equal">
      <formula>"未"</formula>
    </cfRule>
    <cfRule type="cellIs" dxfId="1" priority="2" operator="equal">
      <formula>"済"</formula>
    </cfRule>
  </conditionalFormatting>
  <dataValidations count="11">
    <dataValidation type="list" allowBlank="1" showErrorMessage="1" errorTitle="学期" error="「1学期」「2学期」「3学期」「年度明け」「通年」「前期」「後期」から選んでください" sqref="B10:B35">
      <formula1>"1学期,2学期,3学期,年度明け,通年,前期,後期"</formula1>
    </dataValidation>
    <dataValidation type="whole" allowBlank="1" showErrorMessage="1" errorTitle="年度の始まる年" error="2000〜2100 の整数を入れてください" sqref="B2">
      <formula1>2000</formula1>
      <formula2>2100</formula2>
    </dataValidation>
    <dataValidation type="list" allowBlank="1" showErrorMessage="1" errorTitle="学期" error="「1学期」「2学期」「3学期」「年度明け」「通年」「前期」「後期」から選んでください" sqref="B6:B35">
      <formula1>"1学期,2学期,3学期,年度明け,通年,前期,後期"</formula1>
    </dataValidation>
    <dataValidation type="whole" allowBlank="1" showErrorMessage="1" errorTitle="月" error="1〜12 の整数を入れてください" sqref="C10:C35">
      <formula1>1</formula1>
      <formula2>12</formula2>
    </dataValidation>
    <dataValidation type="whole" allowBlank="1" showErrorMessage="1" errorTitle="月" error="1〜12 の整数を入れてください" sqref="C6:C35">
      <formula1>1</formula1>
      <formula2>12</formula2>
    </dataValidation>
    <dataValidation type="list" allowBlank="1" showErrorMessage="1" errorTitle="年度" error="「今年度」「翌年度」から選んでください" sqref="D10:D35">
      <formula1>"今年度,翌年度"</formula1>
    </dataValidation>
    <dataValidation type="list" allowBlank="1" showErrorMessage="1" errorTitle="年度" error="「今年度」「翌年度」から選んでください" sqref="D6:D35">
      <formula1>"今年度,翌年度"</formula1>
    </dataValidation>
    <dataValidation type="list" allowBlank="1" showErrorMessage="1" errorTitle="くり返し" error="「1回」「毎月」「随時」から選んでください" sqref="H10:H35">
      <formula1>"1回,毎月,随時"</formula1>
    </dataValidation>
    <dataValidation type="list" allowBlank="1" showErrorMessage="1" errorTitle="くり返し" error="「1回」「毎月」「随時」から選んでください" sqref="H6:H35">
      <formula1>"1回,毎月,随時"</formula1>
    </dataValidation>
    <dataValidation type="date" operator="greaterThan" allowBlank="1" showErrorMessage="1" errorTitle="済んだ日" error="日付を 2026/4/26 の形で入れてください" sqref="K10:K35">
      <formula1>36526</formula1>
    </dataValidation>
    <dataValidation type="date" operator="greaterThan" allowBlank="1" showErrorMessage="1" errorTitle="済んだ日" error="日付を 2026/4/26 の形で入れてください" sqref="K6:K35">
      <formula1>36526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M27"/>
  <sheetFormatPr defaultRowHeight="15" outlineLevelRow="0" outlineLevelCol="0" x14ac:dyDescent="55"/>
  <cols>
    <col min="1" max="1" width="26" customWidth="1"/>
    <col min="2" max="2" width="22" customWidth="1"/>
    <col min="3" max="3" width="12" customWidth="1"/>
    <col min="4" max="5" width="8" customWidth="1"/>
    <col min="6" max="6" width="12" customWidth="1"/>
    <col min="7" max="7" width="8" customWidth="1"/>
    <col min="8" max="8" width="12" customWidth="1"/>
    <col min="9" max="9" width="24" customWidth="1"/>
    <col min="10" max="10" width="8" customWidth="1"/>
    <col min="11" max="11" width="16" customWidth="1"/>
    <col min="12" max="12" width="11" customWidth="1"/>
    <col min="13" max="13" width="6" customWidth="1"/>
  </cols>
  <sheetData>
    <row r="1" ht="28" customHeight="1" spans="1:13" x14ac:dyDescent="0.25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ht="22" customHeight="1" spans="1:2" x14ac:dyDescent="0.25">
      <c r="A3" s="20" t="s">
        <v>99</v>
      </c>
      <c r="B3" s="21"/>
    </row>
    <row r="4" ht="22" customHeight="1" spans="1:2" x14ac:dyDescent="0.25">
      <c r="A4" s="20" t="s">
        <v>100</v>
      </c>
      <c r="B4" s="21"/>
    </row>
    <row r="5" ht="22" customHeight="1" spans="1:2" x14ac:dyDescent="0.25">
      <c r="A5" s="20" t="s">
        <v>101</v>
      </c>
      <c r="B5" s="21"/>
    </row>
    <row r="7" ht="34" customHeight="1" spans="1:13" x14ac:dyDescent="0.25">
      <c r="A7" s="2" t="s">
        <v>102</v>
      </c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33</v>
      </c>
      <c r="J7" s="2" t="s">
        <v>110</v>
      </c>
      <c r="K7" s="2" t="s">
        <v>111</v>
      </c>
      <c r="L7" s="2" t="s">
        <v>112</v>
      </c>
      <c r="M7" s="2" t="s">
        <v>35</v>
      </c>
    </row>
    <row r="8" ht="30" customHeight="1" spans="1:13" x14ac:dyDescent="0.25">
      <c r="A8" s="13" t="s">
        <v>113</v>
      </c>
      <c r="B8" s="13" t="s">
        <v>114</v>
      </c>
      <c r="C8" s="11" t="s">
        <v>115</v>
      </c>
      <c r="D8" s="11"/>
      <c r="E8" s="21"/>
      <c r="F8" s="21"/>
      <c r="G8" s="22">
        <f>IF(OR(A8="",D8="",D8="1校"),"",IF(D8="世帯",N($B$3),N($B$4)))</f>
      </c>
      <c r="H8" s="23">
        <f>IF(A8="","",IF(G8="",0,G8*N(E8))+N(F8))</f>
      </c>
      <c r="I8" s="14"/>
      <c r="J8" s="11"/>
      <c r="K8" s="14"/>
      <c r="L8" s="15"/>
      <c r="M8" s="10">
        <f>IF(A8="","",IF(L8&lt;&gt;"","済","未"))</f>
      </c>
    </row>
    <row r="9" ht="30" customHeight="1" spans="1:13" x14ac:dyDescent="0.25">
      <c r="A9" s="13" t="s">
        <v>116</v>
      </c>
      <c r="B9" s="13" t="s">
        <v>117</v>
      </c>
      <c r="C9" s="11" t="s">
        <v>115</v>
      </c>
      <c r="D9" s="11"/>
      <c r="E9" s="21"/>
      <c r="F9" s="21"/>
      <c r="G9" s="22">
        <f>IF(OR(A9="",D9="",D9="1校"),"",IF(D9="世帯",N($B$3),N($B$4)))</f>
      </c>
      <c r="H9" s="23">
        <f>IF(A9="","",IF(G9="",0,G9*N(E9))+N(F9))</f>
      </c>
      <c r="I9" s="14"/>
      <c r="J9" s="11"/>
      <c r="K9" s="14"/>
      <c r="L9" s="15"/>
      <c r="M9" s="10">
        <f>IF(A9="","",IF(L9&lt;&gt;"","済","未"))</f>
      </c>
    </row>
    <row r="10" ht="30" customHeight="1" spans="1:13" x14ac:dyDescent="0.25">
      <c r="A10" s="13" t="s">
        <v>118</v>
      </c>
      <c r="B10" s="13" t="s">
        <v>119</v>
      </c>
      <c r="C10" s="11" t="s">
        <v>120</v>
      </c>
      <c r="D10" s="11"/>
      <c r="E10" s="21"/>
      <c r="F10" s="21"/>
      <c r="G10" s="22">
        <f>IF(OR(A10="",D10="",D10="1校"),"",IF(D10="世帯",N($B$3),N($B$4)))</f>
      </c>
      <c r="H10" s="23">
        <f>IF(A10="","",IF(G10="",0,G10*N(E10))+N(F10))</f>
      </c>
      <c r="I10" s="14"/>
      <c r="J10" s="11"/>
      <c r="K10" s="14"/>
      <c r="L10" s="15"/>
      <c r="M10" s="10">
        <f>IF(A10="","",IF(L10&lt;&gt;"","済","未"))</f>
      </c>
    </row>
    <row r="11" ht="30" customHeight="1" spans="1:13" x14ac:dyDescent="0.25">
      <c r="A11" s="13"/>
      <c r="B11" s="13"/>
      <c r="C11" s="11"/>
      <c r="D11" s="11"/>
      <c r="E11" s="21"/>
      <c r="F11" s="21"/>
      <c r="G11" s="22">
        <f>IF(OR(A11="",D11="",D11="1校"),"",IF(D11="世帯",N($B$3),N($B$4)))</f>
      </c>
      <c r="H11" s="23">
        <f>IF(A11="","",IF(G11="",0,G11*N(E11))+N(F11))</f>
      </c>
      <c r="I11" s="14"/>
      <c r="J11" s="11"/>
      <c r="K11" s="14"/>
      <c r="L11" s="15"/>
      <c r="M11" s="10">
        <f>IF(A11="","",IF(L11&lt;&gt;"","済","未"))</f>
      </c>
    </row>
    <row r="12" ht="30" customHeight="1" spans="1:13" x14ac:dyDescent="0.25">
      <c r="A12" s="13"/>
      <c r="B12" s="13"/>
      <c r="C12" s="11"/>
      <c r="D12" s="11"/>
      <c r="E12" s="21"/>
      <c r="F12" s="21"/>
      <c r="G12" s="22">
        <f>IF(OR(A12="",D12="",D12="1校"),"",IF(D12="世帯",N($B$3),N($B$4)))</f>
      </c>
      <c r="H12" s="23">
        <f>IF(A12="","",IF(G12="",0,G12*N(E12))+N(F12))</f>
      </c>
      <c r="I12" s="14"/>
      <c r="J12" s="11"/>
      <c r="K12" s="14"/>
      <c r="L12" s="15"/>
      <c r="M12" s="10">
        <f>IF(A12="","",IF(L12&lt;&gt;"","済","未"))</f>
      </c>
    </row>
    <row r="13" ht="30" customHeight="1" spans="1:13" x14ac:dyDescent="0.25">
      <c r="A13" s="13"/>
      <c r="B13" s="13"/>
      <c r="C13" s="11"/>
      <c r="D13" s="11"/>
      <c r="E13" s="21"/>
      <c r="F13" s="21"/>
      <c r="G13" s="22">
        <f>IF(OR(A13="",D13="",D13="1校"),"",IF(D13="世帯",N($B$3),N($B$4)))</f>
      </c>
      <c r="H13" s="23">
        <f>IF(A13="","",IF(G13="",0,G13*N(E13))+N(F13))</f>
      </c>
      <c r="I13" s="14"/>
      <c r="J13" s="11"/>
      <c r="K13" s="14"/>
      <c r="L13" s="15"/>
      <c r="M13" s="10">
        <f>IF(A13="","",IF(L13&lt;&gt;"","済","未"))</f>
      </c>
    </row>
    <row r="14" ht="30" customHeight="1" spans="1:13" x14ac:dyDescent="0.25">
      <c r="A14" s="13"/>
      <c r="B14" s="13"/>
      <c r="C14" s="11"/>
      <c r="D14" s="11"/>
      <c r="E14" s="21"/>
      <c r="F14" s="21"/>
      <c r="G14" s="22">
        <f>IF(OR(A14="",D14="",D14="1校"),"",IF(D14="世帯",N($B$3),N($B$4)))</f>
      </c>
      <c r="H14" s="23">
        <f>IF(A14="","",IF(G14="",0,G14*N(E14))+N(F14))</f>
      </c>
      <c r="I14" s="14"/>
      <c r="J14" s="11"/>
      <c r="K14" s="14"/>
      <c r="L14" s="15"/>
      <c r="M14" s="10">
        <f>IF(A14="","",IF(L14&lt;&gt;"","済","未"))</f>
      </c>
    </row>
    <row r="15" ht="30" customHeight="1" spans="1:13" x14ac:dyDescent="0.25">
      <c r="A15" s="13"/>
      <c r="B15" s="13"/>
      <c r="C15" s="11"/>
      <c r="D15" s="11"/>
      <c r="E15" s="21"/>
      <c r="F15" s="21"/>
      <c r="G15" s="22">
        <f>IF(OR(A15="",D15="",D15="1校"),"",IF(D15="世帯",N($B$3),N($B$4)))</f>
      </c>
      <c r="H15" s="23">
        <f>IF(A15="","",IF(G15="",0,G15*N(E15))+N(F15))</f>
      </c>
      <c r="I15" s="14"/>
      <c r="J15" s="11"/>
      <c r="K15" s="14"/>
      <c r="L15" s="15"/>
      <c r="M15" s="10">
        <f>IF(A15="","",IF(L15&lt;&gt;"","済","未"))</f>
      </c>
    </row>
    <row r="16" ht="30" customHeight="1" spans="1:13" x14ac:dyDescent="0.25">
      <c r="A16" s="13"/>
      <c r="B16" s="13"/>
      <c r="C16" s="11"/>
      <c r="D16" s="11"/>
      <c r="E16" s="21"/>
      <c r="F16" s="21"/>
      <c r="G16" s="22">
        <f>IF(OR(A16="",D16="",D16="1校"),"",IF(D16="世帯",N($B$3),N($B$4)))</f>
      </c>
      <c r="H16" s="23">
        <f>IF(A16="","",IF(G16="",0,G16*N(E16))+N(F16))</f>
      </c>
      <c r="I16" s="14"/>
      <c r="J16" s="11"/>
      <c r="K16" s="14"/>
      <c r="L16" s="15"/>
      <c r="M16" s="10">
        <f>IF(A16="","",IF(L16&lt;&gt;"","済","未"))</f>
      </c>
    </row>
    <row r="17" ht="30" customHeight="1" spans="1:13" x14ac:dyDescent="0.25">
      <c r="A17" s="13"/>
      <c r="B17" s="13"/>
      <c r="C17" s="11"/>
      <c r="D17" s="11"/>
      <c r="E17" s="21"/>
      <c r="F17" s="21"/>
      <c r="G17" s="22">
        <f>IF(OR(A17="",D17="",D17="1校"),"",IF(D17="世帯",N($B$3),N($B$4)))</f>
      </c>
      <c r="H17" s="23">
        <f>IF(A17="","",IF(G17="",0,G17*N(E17))+N(F17))</f>
      </c>
      <c r="I17" s="14"/>
      <c r="J17" s="11"/>
      <c r="K17" s="14"/>
      <c r="L17" s="15"/>
      <c r="M17" s="10">
        <f>IF(A17="","",IF(L17&lt;&gt;"","済","未"))</f>
      </c>
    </row>
    <row r="18" ht="30" customHeight="1" spans="1:13" x14ac:dyDescent="0.25">
      <c r="A18" s="13"/>
      <c r="B18" s="13"/>
      <c r="C18" s="11"/>
      <c r="D18" s="11"/>
      <c r="E18" s="21"/>
      <c r="F18" s="21"/>
      <c r="G18" s="22">
        <f>IF(OR(A18="",D18="",D18="1校"),"",IF(D18="世帯",N($B$3),N($B$4)))</f>
      </c>
      <c r="H18" s="23">
        <f>IF(A18="","",IF(G18="",0,G18*N(E18))+N(F18))</f>
      </c>
      <c r="I18" s="14"/>
      <c r="J18" s="11"/>
      <c r="K18" s="14"/>
      <c r="L18" s="15"/>
      <c r="M18" s="10">
        <f>IF(A18="","",IF(L18&lt;&gt;"","済","未"))</f>
      </c>
    </row>
    <row r="19" ht="30" customHeight="1" spans="1:13" x14ac:dyDescent="0.25">
      <c r="A19" s="13"/>
      <c r="B19" s="13"/>
      <c r="C19" s="11"/>
      <c r="D19" s="11"/>
      <c r="E19" s="21"/>
      <c r="F19" s="21"/>
      <c r="G19" s="22">
        <f>IF(OR(A19="",D19="",D19="1校"),"",IF(D19="世帯",N($B$3),N($B$4)))</f>
      </c>
      <c r="H19" s="23">
        <f>IF(A19="","",IF(G19="",0,G19*N(E19))+N(F19))</f>
      </c>
      <c r="I19" s="14"/>
      <c r="J19" s="11"/>
      <c r="K19" s="14"/>
      <c r="L19" s="15"/>
      <c r="M19" s="10">
        <f>IF(A19="","",IF(L19&lt;&gt;"","済","未"))</f>
      </c>
    </row>
    <row r="21" ht="30" customHeight="1" spans="1:2" x14ac:dyDescent="0.25">
      <c r="A21" s="16" t="s">
        <v>121</v>
      </c>
      <c r="B21" s="23">
        <f>SUMIF(C8:C19,"PTAの支出",H8:H19)</f>
      </c>
    </row>
    <row r="22" ht="30" customHeight="1" spans="1:2" x14ac:dyDescent="0.25">
      <c r="A22" s="16" t="s">
        <v>122</v>
      </c>
      <c r="B22" s="23">
        <f>SUMIF(C8:C19,"預かって送る",H8:H19)</f>
      </c>
    </row>
    <row r="23" ht="30" customHeight="1" spans="1:2" x14ac:dyDescent="0.25">
      <c r="A23" s="16" t="s">
        <v>123</v>
      </c>
      <c r="B23" s="23">
        <f>IF(OR(B3="",B5=""),"",B3*B5)</f>
      </c>
    </row>
    <row r="24" ht="30" customHeight="1" spans="1:2" x14ac:dyDescent="0.25">
      <c r="A24" s="16" t="s">
        <v>124</v>
      </c>
      <c r="B24" s="24">
        <f>IF(OR(B23="",N(B23)=0),"",B21/B23)</f>
      </c>
    </row>
    <row r="25" ht="30" customHeight="1" spans="1:2" x14ac:dyDescent="0.25">
      <c r="A25" s="16" t="s">
        <v>125</v>
      </c>
      <c r="B25" s="25">
        <f>COUNTIF(M8:M19,"未")</f>
      </c>
    </row>
    <row r="27" ht="22" customHeight="1" spans="1:13" x14ac:dyDescent="0.25">
      <c r="A27" s="19" t="s">
        <v>126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</sheetData>
  <sheetProtection sheet="1" formatColumns="0" formatRows="0"/>
  <mergeCells count="2">
    <mergeCell ref="A1:M1"/>
    <mergeCell ref="A27:M27"/>
  </mergeCells>
  <conditionalFormatting sqref="M8:M19">
    <cfRule type="cellIs" dxfId="2" priority="1" operator="equal">
      <formula>"未"</formula>
    </cfRule>
    <cfRule type="cellIs" dxfId="3" priority="2" operator="equal">
      <formula>"済"</formula>
    </cfRule>
  </conditionalFormatting>
  <dataValidations count="15">
    <dataValidation type="whole" operator="greaterThanOrEqual" allowBlank="1" showErrorMessage="1" errorTitle="会員の世帯数" error="0 以上の整数を入れてください" sqref="B3">
      <formula1>0</formula1>
    </dataValidation>
    <dataValidation type="whole" operator="greaterThanOrEqual" allowBlank="1" showErrorMessage="1" errorTitle="児童数" error="0 以上の整数を入れてください" sqref="B4">
      <formula1>0</formula1>
    </dataValidation>
    <dataValidation type="whole" operator="greaterThanOrEqual" allowBlank="1" showErrorMessage="1" errorTitle="1世帯の年の会費" error="0 以上の整数を入れてください" sqref="B5">
      <formula1>0</formula1>
    </dataValidation>
    <dataValidation type="list" allowBlank="1" showErrorMessage="1" errorTitle="区分" error="「PTAの支出」「預かって送る」から選んでください" sqref="C10:C19">
      <formula1>"PTAの支出,預かって送る"</formula1>
    </dataValidation>
    <dataValidation type="list" allowBlank="1" showErrorMessage="1" errorTitle="区分" error="「PTAの支出」「預かって送る」から選んでください" sqref="C8:C19">
      <formula1>"PTAの支出,預かって送る"</formula1>
    </dataValidation>
    <dataValidation type="list" allowBlank="1" showErrorMessage="1" errorTitle="数え方" error="「世帯」「児童」「1校」から選んでください" sqref="D10:D19">
      <formula1>"世帯,児童,1校"</formula1>
    </dataValidation>
    <dataValidation type="list" allowBlank="1" showErrorMessage="1" errorTitle="数え方" error="「世帯」「児童」「1校」から選んでください" sqref="D8:D19">
      <formula1>"世帯,児童,1校"</formula1>
    </dataValidation>
    <dataValidation type="whole" operator="greaterThanOrEqual" allowBlank="1" showErrorMessage="1" errorTitle="単価" error="0 以上の整数を入れてください" sqref="E10:E19">
      <formula1>0</formula1>
    </dataValidation>
    <dataValidation type="whole" operator="greaterThanOrEqual" allowBlank="1" showErrorMessage="1" errorTitle="単価" error="0 以上の整数を入れてください" sqref="E8:E19">
      <formula1>0</formula1>
    </dataValidation>
    <dataValidation type="whole" operator="greaterThanOrEqual" allowBlank="1" showErrorMessage="1" errorTitle="1校あたりの額" error="0 以上の整数を入れてください" sqref="F10:F19">
      <formula1>0</formula1>
    </dataValidation>
    <dataValidation type="whole" operator="greaterThanOrEqual" allowBlank="1" showErrorMessage="1" errorTitle="1校あたりの額" error="0 以上の整数を入れてください" sqref="F8:F19">
      <formula1>0</formula1>
    </dataValidation>
    <dataValidation type="whole" allowBlank="1" showErrorMessage="1" errorTitle="払う月" error="1〜12 の整数を入れてください" sqref="J10:J19">
      <formula1>1</formula1>
      <formula2>12</formula2>
    </dataValidation>
    <dataValidation type="whole" allowBlank="1" showErrorMessage="1" errorTitle="払う月" error="1〜12 の整数を入れてください" sqref="J8:J19">
      <formula1>1</formula1>
      <formula2>12</formula2>
    </dataValidation>
    <dataValidation type="date" operator="greaterThan" allowBlank="1" showErrorMessage="1" errorTitle="払った日" error="日付を 2026/4/26 の形で入れてください" sqref="L10:L19">
      <formula1>36526</formula1>
    </dataValidation>
    <dataValidation type="date" operator="greaterThan" allowBlank="1" showErrorMessage="1" errorTitle="払った日" error="日付を 2026/4/26 の形で入れてください" sqref="L8:L19">
      <formula1>36526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1年の仕事</vt:lpstr>
      <vt:lpstr>外へ払うお金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2026-10-22T12:19:41Z</dcterms:created>
  <dcterms:modified xsi:type="dcterms:W3CDTF">2026-10-22T12:19:41Z</dcterms:modified>
</cp:coreProperties>
</file>